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filterPrivacy="1" showInkAnnotation="0" codeName="Šios_darbaknygės"/>
  <xr:revisionPtr revIDLastSave="0" documentId="8_{B8A9B78A-1519-4101-83B5-21BEDDBD17E2}" xr6:coauthVersionLast="47" xr6:coauthVersionMax="47" xr10:uidLastSave="{00000000-0000-0000-0000-000000000000}"/>
  <workbookProtection workbookAlgorithmName="SHA-512" workbookHashValue="1wJYUXn1wx45ohWeTPSGeEsKWZxbp1irRLJ9dXQPUFOXyG8Nlrzn7JioeuHgjM5RxrEfmjJeFTpmP7PEU3dBVw==" workbookSaltValue="ZsIIezu4loP6b4kdBGsC4g==" workbookSpinCount="100000" lockStructure="1"/>
  <bookViews>
    <workbookView xWindow="-120" yWindow="-120" windowWidth="29040" windowHeight="15840" tabRatio="870" xr2:uid="{00000000-000D-0000-FFFF-FFFF00000000}"/>
  </bookViews>
  <sheets>
    <sheet name="Instrukcija" sheetId="45" r:id="rId1"/>
    <sheet name="Informacija apie pareiškėją" sheetId="46" r:id="rId2"/>
    <sheet name="Skaičiuoklė" sheetId="30" r:id="rId3"/>
    <sheet name="Socialinis poveikis" sheetId="47" r:id="rId4"/>
    <sheet name="Papildomas_Duomenų šaltiniai" sheetId="48" r:id="rId5"/>
    <sheet name="Sąvokos" sheetId="49" r:id="rId6"/>
    <sheet name="Skaičiuoklė_išskleistas sąrašas" sheetId="39" r:id="rId7"/>
    <sheet name="Papildomas_klasifikatoriai" sheetId="21" state="hidden" r:id="rId8"/>
  </sheets>
  <externalReferences>
    <externalReference r:id="rId9"/>
    <externalReference r:id="rId10"/>
    <externalReference r:id="rId11"/>
  </externalReferences>
  <definedNames>
    <definedName name="_1.1._Mažinti_skurdo_lygį." localSheetId="1">[1]!_1.1._Mažinti_skurdą.[1.1. Mažinti skurdo lygį.]</definedName>
    <definedName name="_1.1._Mažinti_skurdo_lygį." localSheetId="0">[1]!_1.1._Mažinti_skurdą.[1.1. Mažinti skurdo lygį.]</definedName>
    <definedName name="_1.1._Mažinti_skurdo_lygį." localSheetId="4">[1]!_1.1._Mažinti_skurdą.[1.1. Mažinti skurdo lygį.]</definedName>
    <definedName name="_1.1._Mažinti_skurdo_lygį." localSheetId="5">[1]!_1.1._Mažinti_skurdą.[1.1. Mažinti skurdo lygį.]</definedName>
    <definedName name="_1.1._Mažinti_skurdo_lygį." localSheetId="3">[1]!_1.1._Mažinti_skurdą.[1.1. Mažinti skurdo lygį.]</definedName>
    <definedName name="_1.1._Mažinti_skurdo_lygį.">_1.1._Mažinti_skurdą.[1.1. Mažinti skurdo lygį.]</definedName>
    <definedName name="_2.1.1._Didinti_žinomumą_ar_sąmoningumą_apie_sveiką_gyvenseną?_higieną." localSheetId="1">[1]!_2.1.1._Didinti_žinomumą_ar_sąmoningumą_apie_sveiką_gyvenseną?_ligų_prevenciją?_higieną.[2.1.1. Didinti žinomumą ar sąmoningumą apie sveiką gyvenseną, higieną.]</definedName>
    <definedName name="_2.1.1._Didinti_žinomumą_ar_sąmoningumą_apie_sveiką_gyvenseną?_higieną." localSheetId="0">[1]!_2.1.1._Didinti_žinomumą_ar_sąmoningumą_apie_sveiką_gyvenseną?_ligų_prevenciją?_higieną.[2.1.1. Didinti žinomumą ar sąmoningumą apie sveiką gyvenseną, higieną.]</definedName>
    <definedName name="_2.1.1._Didinti_žinomumą_ar_sąmoningumą_apie_sveiką_gyvenseną?_higieną." localSheetId="4">[1]!_2.1.1._Didinti_žinomumą_ar_sąmoningumą_apie_sveiką_gyvenseną?_ligų_prevenciją?_higieną.[2.1.1. Didinti žinomumą ar sąmoningumą apie sveiką gyvenseną, higieną.]</definedName>
    <definedName name="_2.1.1._Didinti_žinomumą_ar_sąmoningumą_apie_sveiką_gyvenseną?_higieną." localSheetId="5">[1]!_2.1.1._Didinti_žinomumą_ar_sąmoningumą_apie_sveiką_gyvenseną?_ligų_prevenciją?_higieną.[2.1.1. Didinti žinomumą ar sąmoningumą apie sveiką gyvenseną, higieną.]</definedName>
    <definedName name="_2.1.1._Didinti_žinomumą_ar_sąmoningumą_apie_sveiką_gyvenseną?_higieną." localSheetId="3">[1]!_2.1.1._Didinti_žinomumą_ar_sąmoningumą_apie_sveiką_gyvenseną?_ligų_prevenciją?_higieną.[2.1.1. Didinti žinomumą ar sąmoningumą apie sveiką gyvenseną, higieną.]</definedName>
    <definedName name="_2.1.1._Didinti_žinomumą_ar_sąmoningumą_apie_sveiką_gyvenseną?_higieną.">_2.1.1._Didinti_žinomumą_ar_sąmoningumą_apie_sveiką_gyvenseną?_ligų_prevenciją?_higieną.[2.1.1. Didinti žinomumą ar sąmoningumą apie sveiką gyvenseną, higieną.]</definedName>
    <definedName name="_xlnm._FilterDatabase" localSheetId="2" hidden="1">Skaičiuoklė!$J$1:$J$177</definedName>
    <definedName name="_xlnm._FilterDatabase" localSheetId="6" hidden="1">'Skaičiuoklė_išskleistas sąrašas'!$A$1:$AW$71</definedName>
    <definedName name="list" localSheetId="1">#REF!</definedName>
    <definedName name="list" localSheetId="0">#REF!</definedName>
    <definedName name="list" localSheetId="4">#REF!</definedName>
    <definedName name="list" localSheetId="5">#REF!</definedName>
    <definedName name="list" localSheetId="6">#REF!</definedName>
    <definedName name="list" localSheetId="3">#REF!</definedName>
    <definedName name="list">#REF!</definedName>
    <definedName name="listbox" localSheetId="1">#REF!</definedName>
    <definedName name="listbox" localSheetId="0">#REF!</definedName>
    <definedName name="listbox" localSheetId="4">#REF!</definedName>
    <definedName name="listbox" localSheetId="5">#REF!</definedName>
    <definedName name="listbox" localSheetId="6">#REF!</definedName>
    <definedName name="listbox" localSheetId="3">#REF!</definedName>
    <definedName name="listbox">#REF!</definedName>
    <definedName name="_xlnm.Print_Area" localSheetId="0">Instrukcija!$A$1:$J$36</definedName>
    <definedName name="_xlnm.Print_Area" localSheetId="6">'Skaičiuoklė_išskleistas sąrašas'!$A$1:$AW$71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 i="30" l="1"/>
  <c r="J4" i="30"/>
  <c r="C5" i="30"/>
  <c r="J5" i="30"/>
  <c r="R5" i="39" l="1"/>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4" i="39"/>
  <c r="V5" i="39"/>
  <c r="V6" i="39"/>
  <c r="V7" i="39"/>
  <c r="V8" i="39"/>
  <c r="V9" i="39"/>
  <c r="V10" i="39"/>
  <c r="V11" i="39"/>
  <c r="V12" i="39"/>
  <c r="V13" i="39"/>
  <c r="V14" i="39"/>
  <c r="V15" i="39"/>
  <c r="V16" i="39"/>
  <c r="V17" i="39"/>
  <c r="V18" i="39"/>
  <c r="V19" i="39"/>
  <c r="V20" i="39"/>
  <c r="V21" i="39"/>
  <c r="V22" i="39"/>
  <c r="V23" i="39"/>
  <c r="V24" i="39"/>
  <c r="V25" i="39"/>
  <c r="V26" i="39"/>
  <c r="V27" i="39"/>
  <c r="V28" i="39"/>
  <c r="V29" i="39"/>
  <c r="V30" i="39"/>
  <c r="V31" i="39"/>
  <c r="V32" i="39"/>
  <c r="V33" i="39"/>
  <c r="V34" i="39"/>
  <c r="V35" i="39"/>
  <c r="V36" i="39"/>
  <c r="V37" i="39"/>
  <c r="V38" i="39"/>
  <c r="V39" i="39"/>
  <c r="V40" i="39"/>
  <c r="V41" i="39"/>
  <c r="V42" i="39"/>
  <c r="V43" i="39"/>
  <c r="V44" i="39"/>
  <c r="V45" i="39"/>
  <c r="V46" i="39"/>
  <c r="V47" i="39"/>
  <c r="V48" i="39"/>
  <c r="V49" i="39"/>
  <c r="V50" i="39"/>
  <c r="V51" i="39"/>
  <c r="V52" i="39"/>
  <c r="V53" i="39"/>
  <c r="V54" i="39"/>
  <c r="V55" i="39"/>
  <c r="V56" i="39"/>
  <c r="V57" i="39"/>
  <c r="V58" i="39"/>
  <c r="V59" i="39"/>
  <c r="V60" i="39"/>
  <c r="V61" i="39"/>
  <c r="V62" i="39"/>
  <c r="V63" i="39"/>
  <c r="V64" i="39"/>
  <c r="V65" i="39"/>
  <c r="V66" i="39"/>
  <c r="V67" i="39"/>
  <c r="V68" i="39"/>
  <c r="V69" i="39"/>
  <c r="V70" i="39"/>
  <c r="V4" i="39"/>
  <c r="Z5" i="39"/>
  <c r="Z6" i="39"/>
  <c r="Z7" i="39"/>
  <c r="Z8" i="39"/>
  <c r="Z9" i="39"/>
  <c r="Z10" i="39"/>
  <c r="Z11" i="39"/>
  <c r="Z12" i="39"/>
  <c r="Z13" i="39"/>
  <c r="Z14" i="39"/>
  <c r="Z15" i="39"/>
  <c r="Z16" i="39"/>
  <c r="Z17" i="39"/>
  <c r="Z18" i="39"/>
  <c r="Z19" i="39"/>
  <c r="Z20" i="39"/>
  <c r="Z21" i="39"/>
  <c r="Z22" i="39"/>
  <c r="Z23" i="39"/>
  <c r="Z24" i="39"/>
  <c r="Z25" i="39"/>
  <c r="Z26" i="39"/>
  <c r="Z27" i="39"/>
  <c r="Z28" i="39"/>
  <c r="Z29" i="39"/>
  <c r="Z30" i="39"/>
  <c r="Z31" i="39"/>
  <c r="Z32" i="39"/>
  <c r="Z33" i="39"/>
  <c r="Z34" i="39"/>
  <c r="Z35" i="39"/>
  <c r="Z36" i="39"/>
  <c r="Z37" i="39"/>
  <c r="Z38" i="39"/>
  <c r="Z39" i="39"/>
  <c r="Z40" i="39"/>
  <c r="Z41" i="39"/>
  <c r="Z42" i="39"/>
  <c r="Z43" i="39"/>
  <c r="Z44" i="39"/>
  <c r="Z45" i="39"/>
  <c r="Z46" i="39"/>
  <c r="Z47" i="39"/>
  <c r="Z48" i="39"/>
  <c r="Z49" i="39"/>
  <c r="Z50" i="39"/>
  <c r="Z51" i="39"/>
  <c r="Z52" i="39"/>
  <c r="Z53" i="39"/>
  <c r="Z54" i="39"/>
  <c r="Z55" i="39"/>
  <c r="Z56" i="39"/>
  <c r="Z57" i="39"/>
  <c r="Z58" i="39"/>
  <c r="Z59" i="39"/>
  <c r="Z60" i="39"/>
  <c r="Z61" i="39"/>
  <c r="Z62" i="39"/>
  <c r="Z63" i="39"/>
  <c r="Z64" i="39"/>
  <c r="Z65" i="39"/>
  <c r="Z66" i="39"/>
  <c r="Z67" i="39"/>
  <c r="Z68" i="39"/>
  <c r="Z69" i="39"/>
  <c r="Z70" i="39"/>
  <c r="Z4" i="39"/>
  <c r="AD5" i="39"/>
  <c r="AD6" i="39"/>
  <c r="AD7" i="39"/>
  <c r="AD8" i="39"/>
  <c r="AD9" i="39"/>
  <c r="AD10" i="39"/>
  <c r="AD11" i="39"/>
  <c r="AD12" i="39"/>
  <c r="AD13" i="39"/>
  <c r="AD14" i="39"/>
  <c r="AD15" i="39"/>
  <c r="AD16" i="39"/>
  <c r="AD17" i="39"/>
  <c r="AD18" i="39"/>
  <c r="AD19" i="39"/>
  <c r="AD20" i="39"/>
  <c r="AD21" i="39"/>
  <c r="AD22" i="39"/>
  <c r="AD23" i="39"/>
  <c r="AD24" i="39"/>
  <c r="AD25" i="39"/>
  <c r="AD26" i="39"/>
  <c r="AD27" i="39"/>
  <c r="AD28" i="39"/>
  <c r="AD29" i="39"/>
  <c r="AD30" i="39"/>
  <c r="AD31" i="39"/>
  <c r="AD32" i="39"/>
  <c r="AD33" i="39"/>
  <c r="AD34" i="39"/>
  <c r="AD35" i="39"/>
  <c r="AD36" i="39"/>
  <c r="AD37" i="39"/>
  <c r="AD38" i="39"/>
  <c r="AD39" i="39"/>
  <c r="AD40" i="39"/>
  <c r="AD41" i="39"/>
  <c r="AD42" i="39"/>
  <c r="AD43" i="39"/>
  <c r="AD44" i="39"/>
  <c r="AD45" i="39"/>
  <c r="AD46" i="39"/>
  <c r="AD47" i="39"/>
  <c r="AD48" i="39"/>
  <c r="AD49" i="39"/>
  <c r="AD50" i="39"/>
  <c r="AD51" i="39"/>
  <c r="AD52" i="39"/>
  <c r="AD53" i="39"/>
  <c r="AD54" i="39"/>
  <c r="AD55" i="39"/>
  <c r="AD56" i="39"/>
  <c r="AD57" i="39"/>
  <c r="AD58" i="39"/>
  <c r="AD59" i="39"/>
  <c r="AD60" i="39"/>
  <c r="AD61" i="39"/>
  <c r="AD62" i="39"/>
  <c r="AD63" i="39"/>
  <c r="AD64" i="39"/>
  <c r="AD65" i="39"/>
  <c r="AD66" i="39"/>
  <c r="AD67" i="39"/>
  <c r="AD68" i="39"/>
  <c r="AD69" i="39"/>
  <c r="AD70" i="39"/>
  <c r="AD4" i="39"/>
  <c r="AH5" i="39"/>
  <c r="AH6" i="39"/>
  <c r="AH7" i="39"/>
  <c r="AH8" i="39"/>
  <c r="AH9" i="39"/>
  <c r="AH10" i="39"/>
  <c r="AH11" i="39"/>
  <c r="AH12" i="39"/>
  <c r="AH13" i="39"/>
  <c r="AH14" i="39"/>
  <c r="AH15" i="39"/>
  <c r="AH16" i="39"/>
  <c r="AH17" i="39"/>
  <c r="AH18" i="39"/>
  <c r="AH19" i="39"/>
  <c r="AH20" i="39"/>
  <c r="AH21" i="39"/>
  <c r="AH22" i="39"/>
  <c r="AH23" i="39"/>
  <c r="AH24" i="39"/>
  <c r="AH25" i="39"/>
  <c r="AH26" i="39"/>
  <c r="AH27" i="39"/>
  <c r="AH28" i="39"/>
  <c r="AH29" i="39"/>
  <c r="AH30" i="39"/>
  <c r="AH31" i="39"/>
  <c r="AH32" i="39"/>
  <c r="AH33" i="39"/>
  <c r="AH34" i="39"/>
  <c r="AH35" i="39"/>
  <c r="AH36" i="39"/>
  <c r="AH37" i="39"/>
  <c r="AH38" i="39"/>
  <c r="AH39" i="39"/>
  <c r="AH40" i="39"/>
  <c r="AH41" i="39"/>
  <c r="AH42" i="39"/>
  <c r="AH43" i="39"/>
  <c r="AH44" i="39"/>
  <c r="AH45" i="39"/>
  <c r="AH46" i="39"/>
  <c r="AH47" i="39"/>
  <c r="AH48" i="39"/>
  <c r="AH49" i="39"/>
  <c r="AH50" i="39"/>
  <c r="AH51" i="39"/>
  <c r="AH52" i="39"/>
  <c r="AH53" i="39"/>
  <c r="AH54" i="39"/>
  <c r="AH55" i="39"/>
  <c r="AH56" i="39"/>
  <c r="AH57" i="39"/>
  <c r="AH58" i="39"/>
  <c r="AH59" i="39"/>
  <c r="AH60" i="39"/>
  <c r="AH61" i="39"/>
  <c r="AH62" i="39"/>
  <c r="AH63" i="39"/>
  <c r="AH64" i="39"/>
  <c r="AH65" i="39"/>
  <c r="AH66" i="39"/>
  <c r="AH67" i="39"/>
  <c r="AH68" i="39"/>
  <c r="AH69" i="39"/>
  <c r="AH70" i="39"/>
  <c r="AH4" i="39"/>
  <c r="AL5" i="39"/>
  <c r="AL6" i="39"/>
  <c r="AL7" i="39"/>
  <c r="AL8" i="39"/>
  <c r="AL9" i="39"/>
  <c r="AL10" i="39"/>
  <c r="AL11" i="39"/>
  <c r="AL12" i="39"/>
  <c r="AL13" i="39"/>
  <c r="AL14" i="39"/>
  <c r="AL15" i="39"/>
  <c r="AL16" i="39"/>
  <c r="AL17" i="39"/>
  <c r="AL18" i="39"/>
  <c r="AL19" i="39"/>
  <c r="AL20" i="39"/>
  <c r="AL21" i="39"/>
  <c r="AL22" i="39"/>
  <c r="AL23" i="39"/>
  <c r="AL24" i="39"/>
  <c r="AL25" i="39"/>
  <c r="AL26" i="39"/>
  <c r="AL27" i="39"/>
  <c r="AL28" i="39"/>
  <c r="AL29" i="39"/>
  <c r="AL30" i="39"/>
  <c r="AL31" i="39"/>
  <c r="AL32" i="39"/>
  <c r="AL33" i="39"/>
  <c r="AL34" i="39"/>
  <c r="AL35" i="39"/>
  <c r="AL36" i="39"/>
  <c r="AL37" i="39"/>
  <c r="AL38" i="39"/>
  <c r="AL39" i="39"/>
  <c r="AL40" i="39"/>
  <c r="AL41" i="39"/>
  <c r="AL42" i="39"/>
  <c r="AL43" i="39"/>
  <c r="AL44" i="39"/>
  <c r="AL45" i="39"/>
  <c r="AL46" i="39"/>
  <c r="AL47" i="39"/>
  <c r="AL48" i="39"/>
  <c r="AL49" i="39"/>
  <c r="AL50" i="39"/>
  <c r="AL51" i="39"/>
  <c r="AL52" i="39"/>
  <c r="AL53" i="39"/>
  <c r="AL54" i="39"/>
  <c r="AL55" i="39"/>
  <c r="AL56" i="39"/>
  <c r="AL57" i="39"/>
  <c r="AL58" i="39"/>
  <c r="AL59" i="39"/>
  <c r="AL60" i="39"/>
  <c r="AL61" i="39"/>
  <c r="AL62" i="39"/>
  <c r="AL63" i="39"/>
  <c r="AL64" i="39"/>
  <c r="AL65" i="39"/>
  <c r="AL66" i="39"/>
  <c r="AL67" i="39"/>
  <c r="AL68" i="39"/>
  <c r="AL69" i="39"/>
  <c r="AL70" i="39"/>
  <c r="AL4" i="39"/>
  <c r="AP5" i="39"/>
  <c r="AP6" i="39"/>
  <c r="AP7" i="39"/>
  <c r="AP8" i="39"/>
  <c r="AP9" i="39"/>
  <c r="AP10" i="39"/>
  <c r="AP11" i="39"/>
  <c r="AP12" i="39"/>
  <c r="AP13" i="39"/>
  <c r="AP14" i="39"/>
  <c r="AP15" i="39"/>
  <c r="AP16" i="39"/>
  <c r="AP17" i="39"/>
  <c r="AP18" i="39"/>
  <c r="AP19" i="39"/>
  <c r="AP20" i="39"/>
  <c r="AP21" i="39"/>
  <c r="AP22" i="39"/>
  <c r="AP23" i="39"/>
  <c r="AP24" i="39"/>
  <c r="AP25" i="39"/>
  <c r="AP26" i="39"/>
  <c r="AP27" i="39"/>
  <c r="AP28" i="39"/>
  <c r="AP29" i="39"/>
  <c r="AP30" i="39"/>
  <c r="AP31" i="39"/>
  <c r="AP32" i="39"/>
  <c r="AP33" i="39"/>
  <c r="AP34" i="39"/>
  <c r="AP35" i="39"/>
  <c r="AP36" i="39"/>
  <c r="AP37" i="39"/>
  <c r="AP38" i="39"/>
  <c r="AP39" i="39"/>
  <c r="AP40" i="39"/>
  <c r="AP41" i="39"/>
  <c r="AP42" i="39"/>
  <c r="AP43" i="39"/>
  <c r="AP44" i="39"/>
  <c r="AP45" i="39"/>
  <c r="AP46" i="39"/>
  <c r="AP47" i="39"/>
  <c r="AP48" i="39"/>
  <c r="AP49" i="39"/>
  <c r="AP50" i="39"/>
  <c r="AP51" i="39"/>
  <c r="AP52" i="39"/>
  <c r="AP53" i="39"/>
  <c r="AP54" i="39"/>
  <c r="AP55" i="39"/>
  <c r="AP56" i="39"/>
  <c r="AP57" i="39"/>
  <c r="AP58" i="39"/>
  <c r="AP59" i="39"/>
  <c r="AP60" i="39"/>
  <c r="AP61" i="39"/>
  <c r="AP62" i="39"/>
  <c r="AP63" i="39"/>
  <c r="AP64" i="39"/>
  <c r="AP65" i="39"/>
  <c r="AP66" i="39"/>
  <c r="AP67" i="39"/>
  <c r="AP68" i="39"/>
  <c r="AP69" i="39"/>
  <c r="AP70" i="39"/>
  <c r="AP4" i="39"/>
  <c r="AT4" i="39"/>
  <c r="AT5" i="39"/>
  <c r="AT6" i="39"/>
  <c r="AT7" i="39"/>
  <c r="AT8" i="39"/>
  <c r="AT9" i="39"/>
  <c r="AT10" i="39"/>
  <c r="AT11" i="39"/>
  <c r="AT12" i="39"/>
  <c r="AT13" i="39"/>
  <c r="AT14" i="39"/>
  <c r="AT15" i="39"/>
  <c r="AT16" i="39"/>
  <c r="AT17" i="39"/>
  <c r="AT18" i="39"/>
  <c r="AT19" i="39"/>
  <c r="AT20" i="39"/>
  <c r="AT21" i="39"/>
  <c r="AT22" i="39"/>
  <c r="AT23" i="39"/>
  <c r="AT24" i="39"/>
  <c r="AT25" i="39"/>
  <c r="AT26" i="39"/>
  <c r="AT27" i="39"/>
  <c r="AT28" i="39"/>
  <c r="AT29" i="39"/>
  <c r="AT30" i="39"/>
  <c r="AT31" i="39"/>
  <c r="AT32" i="39"/>
  <c r="AT33" i="39"/>
  <c r="AT34" i="39"/>
  <c r="AT35" i="39"/>
  <c r="AT36" i="39"/>
  <c r="AT37" i="39"/>
  <c r="AT38" i="39"/>
  <c r="AT39" i="39"/>
  <c r="AT40" i="39"/>
  <c r="AT41" i="39"/>
  <c r="AT42" i="39"/>
  <c r="AT43" i="39"/>
  <c r="AT44" i="39"/>
  <c r="AT45" i="39"/>
  <c r="AT46" i="39"/>
  <c r="AT47" i="39"/>
  <c r="AT48" i="39"/>
  <c r="AT49" i="39"/>
  <c r="AT50" i="39"/>
  <c r="AT51" i="39"/>
  <c r="AT52" i="39"/>
  <c r="AT53" i="39"/>
  <c r="AT54" i="39"/>
  <c r="AT55" i="39"/>
  <c r="AT56" i="39"/>
  <c r="AT57" i="39"/>
  <c r="AT58" i="39"/>
  <c r="AT59" i="39"/>
  <c r="AT60" i="39"/>
  <c r="AT61" i="39"/>
  <c r="AT62" i="39"/>
  <c r="AT63" i="39"/>
  <c r="AT64" i="39"/>
  <c r="AT65" i="39"/>
  <c r="AT66" i="39"/>
  <c r="AT67" i="39"/>
  <c r="AT68" i="39"/>
  <c r="AT69" i="39"/>
  <c r="AT70" i="39"/>
  <c r="J15" i="30"/>
  <c r="AU5" i="39" l="1"/>
  <c r="O71" i="39"/>
  <c r="C6" i="30" l="1"/>
  <c r="J6" i="30"/>
  <c r="C7" i="30"/>
  <c r="J7" i="30"/>
  <c r="C8" i="30"/>
  <c r="J8" i="30"/>
  <c r="AQ7" i="21" l="1"/>
  <c r="AQ6" i="21"/>
  <c r="AQ41" i="21"/>
  <c r="AU70" i="39" l="1"/>
  <c r="K70" i="39"/>
  <c r="AU69" i="39"/>
  <c r="K69" i="39"/>
  <c r="AU68" i="39"/>
  <c r="K68" i="39"/>
  <c r="AU67" i="39"/>
  <c r="K67" i="39"/>
  <c r="AU66" i="39"/>
  <c r="K66" i="39"/>
  <c r="AU65" i="39"/>
  <c r="K65" i="39"/>
  <c r="AU64" i="39"/>
  <c r="K64" i="39"/>
  <c r="AU63" i="39"/>
  <c r="K63" i="39"/>
  <c r="AU62" i="39"/>
  <c r="K62" i="39"/>
  <c r="AU61" i="39"/>
  <c r="K61" i="39"/>
  <c r="AU60" i="39"/>
  <c r="K60" i="39"/>
  <c r="AU59" i="39"/>
  <c r="K59" i="39"/>
  <c r="AU58" i="39"/>
  <c r="K58" i="39"/>
  <c r="AU57" i="39"/>
  <c r="K57" i="39"/>
  <c r="AU56" i="39"/>
  <c r="K56" i="39"/>
  <c r="AU55" i="39"/>
  <c r="K55" i="39"/>
  <c r="AU54" i="39"/>
  <c r="K54" i="39"/>
  <c r="AU53" i="39"/>
  <c r="K53" i="39"/>
  <c r="AU52" i="39"/>
  <c r="K52" i="39"/>
  <c r="AU51" i="39"/>
  <c r="K51" i="39"/>
  <c r="AU50" i="39"/>
  <c r="K50" i="39"/>
  <c r="AU49" i="39"/>
  <c r="K49" i="39"/>
  <c r="AU48" i="39"/>
  <c r="K48" i="39"/>
  <c r="AU47" i="39"/>
  <c r="K47" i="39"/>
  <c r="J47" i="39"/>
  <c r="AU46" i="39"/>
  <c r="K46" i="39"/>
  <c r="J46" i="39"/>
  <c r="AU45" i="39"/>
  <c r="K45" i="39"/>
  <c r="J45" i="39"/>
  <c r="AU44" i="39"/>
  <c r="K44" i="39"/>
  <c r="J44" i="39"/>
  <c r="AU43" i="39"/>
  <c r="K43" i="39"/>
  <c r="J43" i="39"/>
  <c r="AU42" i="39"/>
  <c r="K42" i="39"/>
  <c r="J42" i="39"/>
  <c r="AU41" i="39"/>
  <c r="K41" i="39"/>
  <c r="J41" i="39"/>
  <c r="AU40" i="39"/>
  <c r="K40" i="39"/>
  <c r="J40" i="39"/>
  <c r="AU39" i="39"/>
  <c r="K39" i="39"/>
  <c r="J39" i="39"/>
  <c r="AU38" i="39"/>
  <c r="K38" i="39"/>
  <c r="J38" i="39"/>
  <c r="AU37" i="39"/>
  <c r="K37" i="39"/>
  <c r="J37" i="39"/>
  <c r="AU36" i="39"/>
  <c r="K36" i="39"/>
  <c r="J36" i="39"/>
  <c r="AU35" i="39"/>
  <c r="K35" i="39"/>
  <c r="J35" i="39"/>
  <c r="AU34" i="39"/>
  <c r="K34" i="39"/>
  <c r="J34" i="39"/>
  <c r="AU33" i="39"/>
  <c r="K33" i="39"/>
  <c r="J33" i="39"/>
  <c r="AU32" i="39"/>
  <c r="K32" i="39"/>
  <c r="J32" i="39"/>
  <c r="AU31" i="39"/>
  <c r="K31" i="39"/>
  <c r="J31" i="39"/>
  <c r="AU30" i="39"/>
  <c r="K30" i="39"/>
  <c r="J30" i="39"/>
  <c r="AU29" i="39"/>
  <c r="K29" i="39"/>
  <c r="J29" i="39"/>
  <c r="AU28" i="39"/>
  <c r="K28" i="39"/>
  <c r="J28" i="39"/>
  <c r="AU27" i="39"/>
  <c r="K27" i="39"/>
  <c r="J27" i="39"/>
  <c r="AU26" i="39"/>
  <c r="K26" i="39"/>
  <c r="J26" i="39"/>
  <c r="AU25" i="39"/>
  <c r="K25" i="39"/>
  <c r="J25" i="39"/>
  <c r="AU24" i="39"/>
  <c r="K24" i="39"/>
  <c r="J24" i="39"/>
  <c r="AU23" i="39"/>
  <c r="K23" i="39"/>
  <c r="J23" i="39"/>
  <c r="AU22" i="39"/>
  <c r="K22" i="39"/>
  <c r="J22" i="39"/>
  <c r="AU21" i="39"/>
  <c r="K21" i="39"/>
  <c r="J21" i="39"/>
  <c r="AU20" i="39"/>
  <c r="K20" i="39"/>
  <c r="J20" i="39"/>
  <c r="AU19" i="39"/>
  <c r="K19" i="39"/>
  <c r="J19" i="39"/>
  <c r="AU18" i="39"/>
  <c r="K18" i="39"/>
  <c r="J18" i="39"/>
  <c r="AU17" i="39"/>
  <c r="K17" i="39"/>
  <c r="J17" i="39"/>
  <c r="AU16" i="39"/>
  <c r="K16" i="39"/>
  <c r="J16" i="39"/>
  <c r="AU15" i="39"/>
  <c r="K15" i="39"/>
  <c r="J15" i="39"/>
  <c r="AU14" i="39"/>
  <c r="K14" i="39"/>
  <c r="J14" i="39"/>
  <c r="AU13" i="39"/>
  <c r="K13" i="39"/>
  <c r="J13" i="39"/>
  <c r="AU12" i="39"/>
  <c r="K12" i="39"/>
  <c r="J12" i="39"/>
  <c r="AU11" i="39"/>
  <c r="K11" i="39"/>
  <c r="J11" i="39"/>
  <c r="AU10" i="39"/>
  <c r="K10" i="39"/>
  <c r="J10" i="39"/>
  <c r="AU9" i="39"/>
  <c r="K9" i="39"/>
  <c r="J9" i="39"/>
  <c r="AU8" i="39"/>
  <c r="K8" i="39"/>
  <c r="J8" i="39"/>
  <c r="AU7" i="39"/>
  <c r="K7" i="39"/>
  <c r="J7" i="39"/>
  <c r="AU6" i="39"/>
  <c r="K6" i="39"/>
  <c r="J6" i="39"/>
  <c r="K5" i="39"/>
  <c r="J5" i="39"/>
  <c r="AQ71" i="39"/>
  <c r="AM71" i="39"/>
  <c r="AI71" i="39"/>
  <c r="AE71" i="39"/>
  <c r="AA71" i="39"/>
  <c r="W71" i="39"/>
  <c r="S71" i="39"/>
  <c r="K4" i="39"/>
  <c r="J4" i="39"/>
  <c r="AU4" i="39" l="1"/>
  <c r="AU71" i="39" s="1"/>
  <c r="C9" i="30" l="1"/>
  <c r="C10" i="30"/>
  <c r="C11" i="30"/>
  <c r="C12" i="30"/>
  <c r="C13" i="30"/>
  <c r="C14" i="30"/>
  <c r="C15" i="30"/>
  <c r="C16" i="30"/>
  <c r="C17" i="30"/>
  <c r="C18" i="30"/>
  <c r="C19" i="30"/>
  <c r="C20" i="30"/>
  <c r="C21" i="30"/>
  <c r="C22" i="30"/>
  <c r="C24" i="30"/>
  <c r="J9" i="30"/>
  <c r="J10" i="30"/>
  <c r="J11" i="30"/>
  <c r="J12" i="30"/>
  <c r="J13" i="30"/>
  <c r="J14" i="30"/>
  <c r="J16" i="30"/>
  <c r="J17" i="30"/>
  <c r="J18" i="30"/>
  <c r="J19" i="30"/>
  <c r="J20" i="30"/>
  <c r="J21" i="30"/>
  <c r="J22" i="30"/>
  <c r="J24" i="30"/>
  <c r="AQ68" i="21" l="1"/>
  <c r="AQ47" i="21" l="1"/>
  <c r="AQ70" i="21" l="1"/>
  <c r="AQ69" i="21"/>
  <c r="AQ67" i="21"/>
  <c r="AQ66" i="21"/>
  <c r="AQ65" i="21"/>
  <c r="AQ64" i="21"/>
  <c r="AQ63" i="21"/>
  <c r="AQ62" i="21"/>
  <c r="AQ61" i="21"/>
  <c r="AQ60" i="21"/>
  <c r="AQ59" i="21"/>
  <c r="AQ58" i="21"/>
  <c r="AQ57" i="21"/>
  <c r="AQ56" i="21"/>
  <c r="AQ55" i="21"/>
  <c r="AQ54" i="21"/>
  <c r="AQ53" i="21"/>
  <c r="AQ52" i="21"/>
  <c r="AQ51" i="21"/>
  <c r="AQ50" i="21"/>
  <c r="AQ49" i="21"/>
  <c r="AQ48" i="21"/>
  <c r="AQ46" i="21"/>
  <c r="AQ45" i="21"/>
  <c r="AQ44" i="21"/>
  <c r="AQ43" i="21"/>
  <c r="AQ42" i="21"/>
  <c r="AQ40" i="21"/>
  <c r="AQ39" i="21"/>
  <c r="AQ38" i="21"/>
  <c r="AQ37" i="21"/>
  <c r="AQ36" i="21"/>
  <c r="AQ35" i="21"/>
  <c r="AQ34" i="21"/>
  <c r="AQ33" i="21"/>
  <c r="AQ32" i="21"/>
  <c r="AQ31" i="21"/>
  <c r="AQ30" i="21"/>
  <c r="AQ29" i="21"/>
  <c r="AQ28" i="21"/>
  <c r="AQ27" i="21"/>
  <c r="AQ26" i="21"/>
  <c r="AQ25" i="21"/>
  <c r="AQ24" i="21"/>
  <c r="AQ23" i="21"/>
  <c r="AQ22" i="21"/>
  <c r="AQ21" i="21"/>
  <c r="AQ20" i="21"/>
  <c r="AQ19" i="21"/>
  <c r="AQ18" i="21"/>
  <c r="AQ17" i="21"/>
  <c r="AQ16" i="21"/>
  <c r="AQ15" i="21"/>
  <c r="AQ14" i="21"/>
  <c r="AQ13" i="21"/>
  <c r="AQ12" i="21"/>
  <c r="AQ11" i="21"/>
  <c r="AQ10" i="21"/>
  <c r="AQ9" i="21"/>
  <c r="AQ8" i="21"/>
  <c r="AQ5" i="21"/>
  <c r="AQ4" i="21"/>
  <c r="H5" i="30" l="1"/>
  <c r="K5" i="30" s="1"/>
  <c r="H4" i="30"/>
  <c r="K4" i="30" s="1"/>
  <c r="L5" i="30"/>
  <c r="L4" i="30"/>
  <c r="M4" i="30"/>
  <c r="M5" i="30"/>
  <c r="L8" i="30"/>
  <c r="H6" i="30"/>
  <c r="K6" i="30" s="1"/>
  <c r="M8" i="30"/>
  <c r="L7" i="30"/>
  <c r="M7" i="30"/>
  <c r="H7" i="30"/>
  <c r="K7" i="30" s="1"/>
  <c r="L6" i="30"/>
  <c r="H8" i="30"/>
  <c r="K8" i="30" s="1"/>
  <c r="M6" i="30"/>
  <c r="I4" i="30"/>
  <c r="I5" i="30"/>
  <c r="I7" i="30"/>
  <c r="I6" i="30"/>
  <c r="I8" i="30"/>
  <c r="I9" i="30"/>
  <c r="I13" i="30"/>
  <c r="I17" i="30"/>
  <c r="I21" i="30"/>
  <c r="I10" i="30"/>
  <c r="I14" i="30"/>
  <c r="I18" i="30"/>
  <c r="I22" i="30"/>
  <c r="I11" i="30"/>
  <c r="I15" i="30"/>
  <c r="I19" i="30"/>
  <c r="I24" i="30"/>
  <c r="I12" i="30"/>
  <c r="I16" i="30"/>
  <c r="I20" i="30"/>
  <c r="H12" i="30"/>
  <c r="K12" i="30" s="1"/>
  <c r="H16" i="30"/>
  <c r="K16" i="30" s="1"/>
  <c r="H9" i="30"/>
  <c r="K9" i="30" s="1"/>
  <c r="H13" i="30"/>
  <c r="K13" i="30" s="1"/>
  <c r="H17" i="30"/>
  <c r="K17" i="30" s="1"/>
  <c r="H10" i="30"/>
  <c r="K10" i="30" s="1"/>
  <c r="H14" i="30"/>
  <c r="K14" i="30" s="1"/>
  <c r="H18" i="30"/>
  <c r="K18" i="30" s="1"/>
  <c r="H11" i="30"/>
  <c r="K11" i="30" s="1"/>
  <c r="H15" i="30"/>
  <c r="K15" i="30" s="1"/>
  <c r="H19" i="30"/>
  <c r="K19" i="30" s="1"/>
  <c r="H24" i="30"/>
  <c r="K24" i="30" s="1"/>
  <c r="H20" i="30"/>
  <c r="K20" i="30" s="1"/>
  <c r="H21" i="30"/>
  <c r="K21" i="30" s="1"/>
  <c r="H22" i="30"/>
  <c r="K22" i="30" s="1"/>
  <c r="L13" i="30"/>
  <c r="M22" i="30"/>
  <c r="M17" i="30"/>
  <c r="M12" i="30"/>
  <c r="L18" i="30"/>
  <c r="L22" i="30"/>
  <c r="L17" i="30"/>
  <c r="L12" i="30"/>
  <c r="M21" i="30"/>
  <c r="M16" i="30"/>
  <c r="M10" i="30"/>
  <c r="L21" i="30"/>
  <c r="L16" i="30"/>
  <c r="L10" i="30"/>
  <c r="M20" i="30"/>
  <c r="M14" i="30"/>
  <c r="M9" i="30"/>
  <c r="L20" i="30"/>
  <c r="L14" i="30"/>
  <c r="L9" i="30"/>
  <c r="M18" i="30"/>
  <c r="M13" i="30"/>
  <c r="L24" i="30"/>
  <c r="L19" i="30"/>
  <c r="L15" i="30"/>
  <c r="L11" i="30"/>
  <c r="M24" i="30"/>
  <c r="M19" i="30"/>
  <c r="M15" i="30"/>
  <c r="M11" i="30"/>
  <c r="V8" i="30" l="1"/>
  <c r="Z8" i="30"/>
  <c r="AT8" i="30"/>
  <c r="AD8" i="30"/>
  <c r="AP8" i="30"/>
  <c r="AL8" i="30"/>
  <c r="R8" i="30"/>
  <c r="AH8" i="30"/>
  <c r="V6" i="30"/>
  <c r="AD6" i="30"/>
  <c r="AL6" i="30"/>
  <c r="R6" i="30"/>
  <c r="Z6" i="30"/>
  <c r="AT6" i="30"/>
  <c r="AH6" i="30"/>
  <c r="AP6" i="30"/>
  <c r="V4" i="30"/>
  <c r="R4" i="30"/>
  <c r="AH4" i="30"/>
  <c r="AT4" i="30"/>
  <c r="AD4" i="30"/>
  <c r="AL4" i="30"/>
  <c r="AP4" i="30"/>
  <c r="Z4" i="30"/>
  <c r="V5" i="30"/>
  <c r="R5" i="30"/>
  <c r="AH5" i="30"/>
  <c r="AL5" i="30"/>
  <c r="AT5" i="30"/>
  <c r="AD5" i="30"/>
  <c r="AP5" i="30"/>
  <c r="Z5" i="30"/>
  <c r="V7" i="30"/>
  <c r="AH7" i="30"/>
  <c r="AD7" i="30"/>
  <c r="R7" i="30"/>
  <c r="AT7" i="30"/>
  <c r="AP7" i="30"/>
  <c r="Z7" i="30"/>
  <c r="AL7" i="30"/>
  <c r="AT15" i="30"/>
  <c r="AD15" i="30"/>
  <c r="V15" i="30"/>
  <c r="AH15" i="30"/>
  <c r="AP15" i="30"/>
  <c r="AU15" i="30" s="1"/>
  <c r="Z15" i="30"/>
  <c r="R15" i="30"/>
  <c r="AL15" i="30"/>
  <c r="AP16" i="30"/>
  <c r="AU16" i="30" s="1"/>
  <c r="Z16" i="30"/>
  <c r="R16" i="30"/>
  <c r="AT16" i="30"/>
  <c r="AD16" i="30"/>
  <c r="AL16" i="30"/>
  <c r="V16" i="30"/>
  <c r="AH16" i="30"/>
  <c r="AL17" i="30"/>
  <c r="V17" i="30"/>
  <c r="AT17" i="30"/>
  <c r="Z17" i="30"/>
  <c r="R17" i="30"/>
  <c r="AH17" i="30"/>
  <c r="AD17" i="30"/>
  <c r="AP17" i="30"/>
  <c r="AU17" i="30" s="1"/>
  <c r="AL13" i="30"/>
  <c r="V13" i="30"/>
  <c r="AT13" i="30"/>
  <c r="AD13" i="30"/>
  <c r="AP13" i="30"/>
  <c r="AU13" i="30" s="1"/>
  <c r="AH13" i="30"/>
  <c r="Z13" i="30"/>
  <c r="R13" i="30"/>
  <c r="AH19" i="30"/>
  <c r="R19" i="30"/>
  <c r="V19" i="30"/>
  <c r="AT19" i="30"/>
  <c r="AD19" i="30"/>
  <c r="AP19" i="30"/>
  <c r="AU19" i="30" s="1"/>
  <c r="Z19" i="30"/>
  <c r="AL19" i="30"/>
  <c r="AL9" i="30"/>
  <c r="V9" i="30"/>
  <c r="AT9" i="30"/>
  <c r="Z9" i="30"/>
  <c r="R9" i="30"/>
  <c r="AH9" i="30"/>
  <c r="AD9" i="30"/>
  <c r="AP9" i="30"/>
  <c r="AU9" i="30" s="1"/>
  <c r="AP21" i="30"/>
  <c r="AU21" i="30" s="1"/>
  <c r="Z21" i="30"/>
  <c r="AH21" i="30"/>
  <c r="AT21" i="30"/>
  <c r="AL21" i="30"/>
  <c r="V21" i="30"/>
  <c r="R21" i="30"/>
  <c r="AD21" i="30"/>
  <c r="AL22" i="30"/>
  <c r="V22" i="30"/>
  <c r="AT22" i="30"/>
  <c r="AD22" i="30"/>
  <c r="AP22" i="30"/>
  <c r="AU22" i="30" s="1"/>
  <c r="AH22" i="30"/>
  <c r="Z22" i="30"/>
  <c r="R22" i="30"/>
  <c r="AH24" i="30"/>
  <c r="R24" i="30"/>
  <c r="AP24" i="30"/>
  <c r="AU24" i="30" s="1"/>
  <c r="Z24" i="30"/>
  <c r="AL24" i="30"/>
  <c r="AT24" i="30"/>
  <c r="AD24" i="30"/>
  <c r="V24" i="30"/>
  <c r="AH14" i="30"/>
  <c r="R14" i="30"/>
  <c r="AP14" i="30"/>
  <c r="AU14" i="30" s="1"/>
  <c r="Z14" i="30"/>
  <c r="AL14" i="30"/>
  <c r="V14" i="30"/>
  <c r="AT14" i="30"/>
  <c r="AD14" i="30"/>
  <c r="AT11" i="30"/>
  <c r="AD11" i="30"/>
  <c r="AP11" i="30"/>
  <c r="AU11" i="30" s="1"/>
  <c r="Z11" i="30"/>
  <c r="R11" i="30"/>
  <c r="AL11" i="30"/>
  <c r="V11" i="30"/>
  <c r="AH11" i="30"/>
  <c r="AT20" i="30"/>
  <c r="AD20" i="30"/>
  <c r="AL20" i="30"/>
  <c r="AP20" i="30"/>
  <c r="AU20" i="30" s="1"/>
  <c r="Z20" i="30"/>
  <c r="R20" i="30"/>
  <c r="V20" i="30"/>
  <c r="AH20" i="30"/>
  <c r="AH10" i="30"/>
  <c r="R10" i="30"/>
  <c r="AP10" i="30"/>
  <c r="AU10" i="30" s="1"/>
  <c r="AT10" i="30"/>
  <c r="AD10" i="30"/>
  <c r="Z10" i="30"/>
  <c r="AL10" i="30"/>
  <c r="V10" i="30"/>
  <c r="AP12" i="30"/>
  <c r="AU12" i="30" s="1"/>
  <c r="Z12" i="30"/>
  <c r="AH12" i="30"/>
  <c r="AT12" i="30"/>
  <c r="AL12" i="30"/>
  <c r="V12" i="30"/>
  <c r="R12" i="30"/>
  <c r="AD12" i="30"/>
  <c r="R18" i="30"/>
  <c r="AP18" i="30"/>
  <c r="AU18" i="30" s="1"/>
  <c r="Z18" i="30"/>
  <c r="AT18" i="30"/>
  <c r="AL18" i="30"/>
  <c r="AD18" i="30"/>
  <c r="V18" i="30"/>
  <c r="AH18" i="30"/>
  <c r="AM25" i="30"/>
  <c r="H3" i="47" s="1"/>
  <c r="S25" i="30"/>
  <c r="C3" i="47" s="1"/>
  <c r="AX25" i="30"/>
  <c r="BE25" i="30"/>
  <c r="BA25" i="30"/>
  <c r="BD25" i="30"/>
  <c r="AZ25" i="30"/>
  <c r="BC25" i="30"/>
  <c r="AY25" i="30"/>
  <c r="BB25" i="30"/>
  <c r="BG4" i="30" l="1"/>
  <c r="BG8" i="30"/>
  <c r="BG7" i="30"/>
  <c r="BG6" i="30"/>
  <c r="BG5" i="30"/>
  <c r="AQ25" i="30"/>
  <c r="I3" i="47" s="1"/>
  <c r="AA25" i="30"/>
  <c r="E3" i="47" s="1"/>
  <c r="AE25" i="30"/>
  <c r="F3" i="47" s="1"/>
  <c r="AI25" i="30"/>
  <c r="G3" i="47" s="1"/>
  <c r="W25" i="30"/>
  <c r="D3" i="47" s="1"/>
  <c r="BG11" i="30"/>
  <c r="BG9" i="30"/>
  <c r="BG17" i="30"/>
  <c r="BG22" i="30"/>
  <c r="BG13" i="30"/>
  <c r="BG12" i="30"/>
  <c r="BG21" i="30"/>
  <c r="BG16" i="30"/>
  <c r="BG15" i="30"/>
  <c r="BG10" i="30"/>
  <c r="BG20" i="30"/>
  <c r="BG14" i="30"/>
  <c r="BG24" i="30"/>
  <c r="BG19" i="30"/>
  <c r="BG18" i="30"/>
  <c r="O25" i="30"/>
  <c r="B3" i="47" s="1"/>
  <c r="BG25" i="30" l="1"/>
</calcChain>
</file>

<file path=xl/sharedStrings.xml><?xml version="1.0" encoding="utf-8"?>
<sst xmlns="http://schemas.openxmlformats.org/spreadsheetml/2006/main" count="1259" uniqueCount="483">
  <si>
    <t>Kartą per metus</t>
  </si>
  <si>
    <t>Neįgalieji</t>
  </si>
  <si>
    <t>Vienišos motinos ar tėvai</t>
  </si>
  <si>
    <t>Pabėgėliai</t>
  </si>
  <si>
    <t>Nedirbantys (bedarbiai)</t>
  </si>
  <si>
    <t>Nedirbantis, nesimokantis ir mokymuose nedalyvaujantis jaunimas</t>
  </si>
  <si>
    <t>Vertinimo pradžioje (duomenys apie esamą padėtį) ir kiekvieno periodo pabaigoje</t>
  </si>
  <si>
    <t>Sveikata</t>
  </si>
  <si>
    <t>Švietimas</t>
  </si>
  <si>
    <t>Užimtumas</t>
  </si>
  <si>
    <t>Kriterijus</t>
  </si>
  <si>
    <t>Mokyklinio amžiaus vaikai, nesimokantys mokykloje</t>
  </si>
  <si>
    <t>Nepilnamečiai, įtariami (kaltinami ) padarę nusikalstamas veikas</t>
  </si>
  <si>
    <t>Pagrindinis</t>
  </si>
  <si>
    <t>Papildomas</t>
  </si>
  <si>
    <t>Meniniai gebėjimai</t>
  </si>
  <si>
    <t>Sportiniai gebėjimai</t>
  </si>
  <si>
    <t>Kompiuteriniai gebėjimai</t>
  </si>
  <si>
    <t>Kalbiniai gebėjimai</t>
  </si>
  <si>
    <t>Socialiniai gebėjimai</t>
  </si>
  <si>
    <t>N/A</t>
  </si>
  <si>
    <t>Rodiklio tipas</t>
  </si>
  <si>
    <t>Papildomos klasifikatorius</t>
  </si>
  <si>
    <t>Prevencija</t>
  </si>
  <si>
    <t xml:space="preserve">Socialinės rizikos / sergančių asmenų grupės </t>
  </si>
  <si>
    <t>Asmenų, įtariamų (kaltinamų) padarius nusikalstamas veikas, skaičius</t>
  </si>
  <si>
    <t>Pasirenkama iš klasifikatoriaus</t>
  </si>
  <si>
    <t>Metodas parenkamas automatiškai</t>
  </si>
  <si>
    <t>Pasirinkite reikšmę</t>
  </si>
  <si>
    <t>Eil. Nr.   /                                                               
   Pastabos</t>
  </si>
  <si>
    <t>Poveikis, %</t>
  </si>
  <si>
    <t>b</t>
  </si>
  <si>
    <t>1. Veiklos sritis</t>
  </si>
  <si>
    <t xml:space="preserve">2.2. Potikslis </t>
  </si>
  <si>
    <t>5.1.Skaičiavimo periodiškumas</t>
  </si>
  <si>
    <t>Pasirenkama iš klasifikatoriaus -  "Švietimo" sričiai</t>
  </si>
  <si>
    <t>2. Veiklos pagrindinis tikslas / sritis</t>
  </si>
  <si>
    <t xml:space="preserve">Pasirenkama iš klasifikatoriaus
</t>
  </si>
  <si>
    <t>Socialinio verslo poveikio vertinimo rodikliai ir jų skaičiavimo metodų aprašymas</t>
  </si>
  <si>
    <t>Klasifikatoriai</t>
  </si>
  <si>
    <t>18–24 metų jaunimo, neįgijusio vidutinio išsilavinimo ir nesimokančio, dalis</t>
  </si>
  <si>
    <t>15–29 metų jaunimas pagal išsilavinimo grupes</t>
  </si>
  <si>
    <t>Asmenų, nukentėjusių nuo nusikalstamų veikų, skaičius</t>
  </si>
  <si>
    <r>
      <t xml:space="preserve">Asmenys, nukentėję dėl smurto artimoje aplinkoje 
</t>
    </r>
    <r>
      <rPr>
        <i/>
        <sz val="10"/>
        <color theme="1"/>
        <rFont val="Arial"/>
        <family val="2"/>
        <charset val="186"/>
      </rPr>
      <t>(policijoje užregistruoti pranešimai dėl smurto artimoje aplinkoje)</t>
    </r>
  </si>
  <si>
    <t>Alkoholizmu sergantys asmenys</t>
  </si>
  <si>
    <t>Socialinės rizikos šeimų skaičius 1000-iui gyventojų</t>
  </si>
  <si>
    <t>Pedikulioze ir ftiriaze (utėlėtumu) sergantys asmenys</t>
  </si>
  <si>
    <t>Dantų ligomis sergantys asmenys</t>
  </si>
  <si>
    <t>Savižudybių skaičius</t>
  </si>
  <si>
    <t>Asmenys, susiję su nusikalstama veikla (disponavimu narkotinėmis medžiagomis ir jų kontrabanda)</t>
  </si>
  <si>
    <t>Narkomanija sergantys asmenys</t>
  </si>
  <si>
    <t xml:space="preserve"> Veiklos sritis</t>
  </si>
  <si>
    <t>1.2. Skatinti užimtumą.</t>
  </si>
  <si>
    <t>1.2.3. Didinti darbo jėgos kvalifikacijos atitiktį darbo rinkos reikmėms.</t>
  </si>
  <si>
    <t>1.2.4. Didinti labiausiai nuo darbo rinkos nutolusių asmenų paskatas įsitvirtinti darbo rinkoje.</t>
  </si>
  <si>
    <t>1.3. Mažinti socialinę atskirtį ir skatinti socialinę integraciją.</t>
  </si>
  <si>
    <t>3.2. Mažinti psichotropinių medžiagų, alkoholio suvartojimą.</t>
  </si>
  <si>
    <t xml:space="preserve">3.1. Skatinti nusikalstamumo prevenciją.
</t>
  </si>
  <si>
    <t>3.1.1. Vykdyti nusikaltimų prevenciją ir didinti aplinkos saugumą.</t>
  </si>
  <si>
    <t>2.2. Skatinti fizinį aktyvumą.</t>
  </si>
  <si>
    <t xml:space="preserve">2.1. Skatinti domėjimąsi sveika gyvensena.
</t>
  </si>
  <si>
    <r>
      <t>4. Rodiklis tikslo pasiekimui įvertinti</t>
    </r>
    <r>
      <rPr>
        <sz val="10"/>
        <color theme="1"/>
        <rFont val="Arial"/>
        <family val="2"/>
        <charset val="186"/>
      </rPr>
      <t xml:space="preserve"> 
</t>
    </r>
  </si>
  <si>
    <t>Lietuvos gyventojai (pagal rajonus)</t>
  </si>
  <si>
    <r>
      <rPr>
        <sz val="10"/>
        <color theme="1"/>
        <rFont val="Arial"/>
        <family val="2"/>
        <charset val="186"/>
      </rPr>
      <t xml:space="preserve">4.1.1. Didinti galimybes / sudaryti sąlygas </t>
    </r>
    <r>
      <rPr>
        <sz val="10"/>
        <rFont val="Arial"/>
        <family val="2"/>
        <charset val="186"/>
      </rPr>
      <t xml:space="preserve">įgyti kompetencijas / išugdyti kompetencijas.
</t>
    </r>
  </si>
  <si>
    <t>1.2.2. Skatinti gyventojų/ asmenų priklausančių rizikos grupei verslumą.</t>
  </si>
  <si>
    <r>
      <t>4</t>
    </r>
    <r>
      <rPr>
        <b/>
        <sz val="10"/>
        <rFont val="Arial"/>
        <family val="2"/>
        <charset val="186"/>
      </rPr>
      <t xml:space="preserve">. Gerinti švietimo ir mokymo kokybę </t>
    </r>
    <r>
      <rPr>
        <sz val="10"/>
        <rFont val="Arial"/>
        <family val="2"/>
        <charset val="186"/>
      </rPr>
      <t>bei veiksmingumą, skatinant ir įgyvendinant mokymąsi visą gyvenimą, socialinę sanglaudą ir aktyvų pilietiškumą.</t>
    </r>
  </si>
  <si>
    <r>
      <t xml:space="preserve">4.1. Skatinti / prisidėti prie kvalifikacijos tobulinimo, kompetencijų įgijimo.
</t>
    </r>
    <r>
      <rPr>
        <b/>
        <sz val="12"/>
        <color rgb="FFFF0000"/>
        <rFont val="Arial"/>
        <family val="2"/>
        <charset val="186"/>
      </rPr>
      <t xml:space="preserve">
</t>
    </r>
    <r>
      <rPr>
        <sz val="10"/>
        <rFont val="Arial"/>
        <family val="2"/>
        <charset val="186"/>
      </rPr>
      <t xml:space="preserve">
</t>
    </r>
  </si>
  <si>
    <r>
      <t xml:space="preserve">2.2.1.  Didinti asmenų fizinį aktyvumą
</t>
    </r>
    <r>
      <rPr>
        <sz val="10"/>
        <color rgb="FFFF0000"/>
        <rFont val="Arial"/>
        <family val="2"/>
        <charset val="186"/>
      </rPr>
      <t xml:space="preserve">
</t>
    </r>
    <r>
      <rPr>
        <sz val="10"/>
        <rFont val="Arial"/>
        <family val="2"/>
        <charset val="186"/>
      </rPr>
      <t xml:space="preserve">
</t>
    </r>
  </si>
  <si>
    <t xml:space="preserve">3. Prevencinių priemonių (susijusių su nusikalstamumu, ligomis ir priklausomybėmis) veiksmingumo didinimas  ir visuomenės saugumo užtikrinimas.
</t>
  </si>
  <si>
    <t>2.3. Gerinti fizinę ir psichinę sveikatos būklę.</t>
  </si>
  <si>
    <t>3.3. Skatinti ligų prevenciją.</t>
  </si>
  <si>
    <t>1. Socialinės atskirties ir skurdo mažinimas bei socialinės integracijos ir užimtumo skatinimas.</t>
  </si>
  <si>
    <t>3.3.1. Mažinti asmenų sergamumą ligomis ir didinti jo prevenciją.</t>
  </si>
  <si>
    <t>1.3.1.1. Išaugusi tam tikros tikslinės grupės asmenų, dalyvaujančių bent vienos grupės/ organizacijos /bendrijos veikloje, dalis nuo įmonės veikloje dalyvavusių asmenų (proc.).</t>
  </si>
  <si>
    <t>2.1. Veiklos tikslas</t>
  </si>
  <si>
    <r>
      <t xml:space="preserve">5. Skaičiavimo metodas
</t>
    </r>
    <r>
      <rPr>
        <i/>
        <sz val="10"/>
        <color rgb="FFFF0000"/>
        <rFont val="Arial"/>
        <family val="2"/>
        <charset val="186"/>
      </rPr>
      <t>(Gerai, kai rodiklio reikšmė didėja pamečiui ir &gt;0)</t>
    </r>
  </si>
  <si>
    <t>1.1.2.1. Įdarbintų asmenų, priklausančių tam tikrai tikslinei grupei, dalis nuo įmonės veikloje dalyvavusių asmenų (proc.).</t>
  </si>
  <si>
    <r>
      <t xml:space="preserve">a 
</t>
    </r>
    <r>
      <rPr>
        <sz val="10"/>
        <color theme="1"/>
        <rFont val="Arial"/>
        <family val="2"/>
        <charset val="186"/>
      </rPr>
      <t xml:space="preserve">arba </t>
    </r>
    <r>
      <rPr>
        <b/>
        <sz val="10"/>
        <color theme="1"/>
        <rFont val="Arial"/>
        <family val="2"/>
        <charset val="186"/>
      </rPr>
      <t>a(t)</t>
    </r>
  </si>
  <si>
    <r>
      <t xml:space="preserve">6. Pasirinktos tikslinės grupės dydis </t>
    </r>
    <r>
      <rPr>
        <i/>
        <sz val="10"/>
        <color theme="1"/>
        <rFont val="Arial"/>
        <family val="2"/>
        <charset val="186"/>
      </rPr>
      <t xml:space="preserve">(skaičius, vnt.) </t>
    </r>
    <r>
      <rPr>
        <b/>
        <sz val="10"/>
        <color theme="1"/>
        <rFont val="Arial"/>
        <family val="2"/>
        <charset val="186"/>
      </rPr>
      <t xml:space="preserve">veiklą vykdomoje vietoje </t>
    </r>
    <r>
      <rPr>
        <i/>
        <sz val="10"/>
        <color theme="1"/>
        <rFont val="Arial"/>
        <family val="2"/>
        <charset val="186"/>
      </rPr>
      <t>(gyvenvietėje, rajone ar kt.)</t>
    </r>
  </si>
  <si>
    <t>Reikšmė įrašoma pareiškėjo</t>
  </si>
  <si>
    <t>Apskaičiuojama automatiškai</t>
  </si>
  <si>
    <t>Priskiriamas automatiškai, pasirinkus rodiklį</t>
  </si>
  <si>
    <t xml:space="preserve">4.1. Rodiklio tipas </t>
  </si>
  <si>
    <r>
      <t xml:space="preserve">7. Planuojamas poveikis
</t>
    </r>
    <r>
      <rPr>
        <i/>
        <sz val="10"/>
        <color theme="1"/>
        <rFont val="Arial"/>
        <family val="2"/>
        <charset val="186"/>
      </rPr>
      <t xml:space="preserve">(supildomos planuojamos rodiklio dedamųjų reikšmės pagal viešai prieinamus ar kitus pagrįstus patikimus duomenis) </t>
    </r>
    <r>
      <rPr>
        <b/>
        <sz val="10"/>
        <color rgb="FFFF0000"/>
        <rFont val="Arial"/>
        <family val="2"/>
        <charset val="186"/>
      </rPr>
      <t xml:space="preserve">
</t>
    </r>
    <r>
      <rPr>
        <i/>
        <sz val="10"/>
        <color theme="0"/>
        <rFont val="Arial"/>
        <family val="2"/>
        <charset val="186"/>
      </rPr>
      <t>Viešų duomenų sąrašas pateikiamas papildomame skaičiuoklės skirtuke "Papildomas_Duomenų šaltiniai"</t>
    </r>
  </si>
  <si>
    <t>10. Pastabos, komentarai</t>
  </si>
  <si>
    <t>Socialinės atskirties ir skurdo mažinimas bei socialinės integracijos ir užimtumo skatinimas.</t>
  </si>
  <si>
    <t>Gyventojų fizinės ir psichinės sveikatos gerinimas ir su sveikata susijusių probleminių sričių sprendimas.</t>
  </si>
  <si>
    <t>Gerinti švietimo ir mokymo kokybę bei veiksmingumą, skatinant ir įgyvendinant mokymąsi visą gyvenimą, socialinę sanglaudą ir aktyvų pilietiškumą.</t>
  </si>
  <si>
    <t>1.2.1. Didinti asmenų, priklausančių tam tikrai tikslinei grupei, užimtumą.</t>
  </si>
  <si>
    <t xml:space="preserve"> 1.2. Skatinti užimtumą.</t>
  </si>
  <si>
    <t xml:space="preserve"> 1.3. Mažinti socialinę atskirtį ir skatinti socialinę integraciją.</t>
  </si>
  <si>
    <t xml:space="preserve"> 1.2.1. Didinti asmenų, priklausančių tam tikrai tikslinei grupei, užimtumą.</t>
  </si>
  <si>
    <t xml:space="preserve"> 1.1.2. Mažinti tam tikros tikslinės grupės šeimų ar asmenų pajamų priklausomybę nuo socialinių pašalpų.</t>
  </si>
  <si>
    <t xml:space="preserve"> 1.2.3. Didinti darbo jėgos kvalifikacijos atitiktį darbo rinkos reikmėms.</t>
  </si>
  <si>
    <t xml:space="preserve"> 1.2.4. Didinti labiausiai nuo darbo rinkos nutolusių asmenų paskatas įsitvirtinti darbo rinkoje.</t>
  </si>
  <si>
    <t xml:space="preserve"> 2.2. Skatinti fizinį aktyvumą.</t>
  </si>
  <si>
    <t xml:space="preserve"> 2.3. Gerinti fizinę ir psichinę sveikatos būklę.</t>
  </si>
  <si>
    <t xml:space="preserve"> 2.1. Skatinti domėjimąsi sveika gyvensena.</t>
  </si>
  <si>
    <t xml:space="preserve"> 3.1.1. Vykdyti nusikaltimų prevenciją ir didinti aplinkos saugumą.</t>
  </si>
  <si>
    <t>3.2.1. Mažinti gyventojų ar tam tikros tikslinės grupės asmenų priklausomybę nuo psichotropinių medžiagų, alkoholio ir vykdyti prevencinę veiklą.</t>
  </si>
  <si>
    <t xml:space="preserve"> 3.2.1. Mažinti gyventojų ar tam tikros tikslinės grupės asmenų priklausomybę nuo psichotropinių medžiagų, alkoholio ir vykdyti prevencinę veiklą.</t>
  </si>
  <si>
    <t xml:space="preserve"> 3.3.1. Mažinti asmenų sergamumą ligomis ir didinti jo prevenciją.</t>
  </si>
  <si>
    <t>4.1. Skatinti ar prisidėti prie kvalifikacijos tobulinimo, kompetencijų įgijimo.</t>
  </si>
  <si>
    <t xml:space="preserve"> 4.1. Skatinti ar prisidėti prie kvalifikacijos tobulinimo, kompetencijų įgijimo.</t>
  </si>
  <si>
    <t>4.1.1. Didinti galimybes ar sudaryti sąlygas įgyti kompetencijas ar išugdyti kompetencijas.</t>
  </si>
  <si>
    <t xml:space="preserve"> 4.1.1. Didinti galimybes ar sudaryti sąlygas įgyti kompetencijas ar išugdyti kompetencijas.</t>
  </si>
  <si>
    <t xml:space="preserve"> 1.2.2. Skatinti gyventojų ar asmenų priklausančių rizikos grupei verslumą.</t>
  </si>
  <si>
    <t>1.2.2. Skatinti gyventojų ar asmenų priklausančių rizikos grupei verslumą.</t>
  </si>
  <si>
    <t xml:space="preserve"> 1.3.1. Mažinti socialinę atskirtį.</t>
  </si>
  <si>
    <t>1.3.1. Mažinti socialinę atskirtį.</t>
  </si>
  <si>
    <t>3.1. Skatinti nusikalstamumo prevenciją.</t>
  </si>
  <si>
    <t>Žemesnio lygio klasifikatoriai</t>
  </si>
  <si>
    <t xml:space="preserve"> 3.3. Skatinti ligų prevenciją.</t>
  </si>
  <si>
    <t xml:space="preserve"> 3.2. Mažinti psichotropinių medžiagų, alkoholio suvartojimą.</t>
  </si>
  <si>
    <t xml:space="preserve"> 3.1. Skatinti nusikalstamumo prevenciją.</t>
  </si>
  <si>
    <t>1.2.1.1. Apmokytų ir įdarbintų asmenų, priklausančių tam tikrai tikslinei grupei, dalis nuo įmonės veikloje dalyvavusių asmenų (proc.).</t>
  </si>
  <si>
    <t>1.2.3.1. Apmokytų ir projekto veiklą vykdančioje įmonėje įdarbintų asmenų, priklausančių tam tikrai tikslinei grupei, dalis nuo įmonės veikloje dalyvavusių asmenų (proc.).</t>
  </si>
  <si>
    <t>1.2.3.2. Apmokytų ir kitose įmonėse / įstaigose (ne veiklą organizuojančioje įmonėje) įsidarbinusių asmenų, priklausančių tam tikrai tikslinei grupei, dalis nuo įmonės veikloje dalyvavusių asmenų (proc.).</t>
  </si>
  <si>
    <t>Automatinis skaičiavimas</t>
  </si>
  <si>
    <r>
      <t>4. Rodiklis tikslo pasiekimui įvertinti</t>
    </r>
    <r>
      <rPr>
        <sz val="10"/>
        <color theme="1"/>
        <rFont val="Arial"/>
        <family val="2"/>
        <charset val="186"/>
      </rPr>
      <t xml:space="preserve"> </t>
    </r>
  </si>
  <si>
    <t>2. Sritis, kurioje vykdoma veikla</t>
  </si>
  <si>
    <t>3. Tikslinė grupė arba tam tikra liga (sutrikimu) sergančių asmenų grupė</t>
  </si>
  <si>
    <r>
      <rPr>
        <i/>
        <sz val="10"/>
        <color theme="1"/>
        <rFont val="Arial"/>
        <family val="2"/>
        <charset val="186"/>
      </rPr>
      <t xml:space="preserve"> Papildomas klasifikatorius</t>
    </r>
    <r>
      <rPr>
        <b/>
        <sz val="10"/>
        <color theme="1"/>
        <rFont val="Arial"/>
        <family val="2"/>
        <charset val="186"/>
      </rPr>
      <t xml:space="preserve">
4.2. Informacijos temos / paslaugos</t>
    </r>
  </si>
  <si>
    <t xml:space="preserve">Pasirenkama iš klasifikatoriaus, jei veikla vykdoma pagal "Sveikata" veiklos sritį </t>
  </si>
  <si>
    <t xml:space="preserve">Pasirenkama iš klasifikatoriaus, jei veikla vykdoma pagal "Švietimas" veiklos sritį </t>
  </si>
  <si>
    <t>Reikšmė įrašoma pareiškėjo
(įrašomas sveikas skaičius be vienetų pav.)</t>
  </si>
  <si>
    <t>Papildomos klasifikatorius (Gebėjimai/ kompetencijos)</t>
  </si>
  <si>
    <t>Paslaugos: Sveikatos priemonės ar paslaugos</t>
  </si>
  <si>
    <t>Paslaugos: Higienos priemonės ar paslaugos</t>
  </si>
  <si>
    <t>Temos: Sveika gyvensena</t>
  </si>
  <si>
    <t>Temos: Sveika mityba</t>
  </si>
  <si>
    <t>Mokyklinio amžiaus vaikai</t>
  </si>
  <si>
    <t>Jaunimas</t>
  </si>
  <si>
    <t>Darbingo amžiaus gyventojai</t>
  </si>
  <si>
    <t>Daugiavaikės šeimos</t>
  </si>
  <si>
    <t>Pasirinktų pagrindinių rodiklių poveikio suma, %:</t>
  </si>
  <si>
    <t>Metodas aprašomas pareiškėjo, nurodant poveikio apskaičiavimui naudojamą formulę, kintamuosius bei kintamųjų reikšmes</t>
  </si>
  <si>
    <t>Metodas aprašomas pareiškėjo</t>
  </si>
  <si>
    <t>4.4. Papildomo rodiklio atskira skaičiavimo metodika</t>
  </si>
  <si>
    <t>Pildoma tuo atveju, kai pareiškėjas taiko kitokį negu skaičiuoklėje nustatytas pasirinkto papildomo rodiklio skaičiavimo metodą</t>
  </si>
  <si>
    <t>1.1.1.1.  Įdarbintų asmenų, priklausančių tam tikrai tikslinei grupei, dalis nuo įmonės veikloje dalyvavusių asmenų (proc.).</t>
  </si>
  <si>
    <t>1.2.1.2. Asmenų, priklausančių tam tikrai tikslinei grupei, kurie dėl įmonės teikiamų paslaugų / vykdomos veiklos, įsidarbino po surengtų verslumo/ užimtumo skatinimo renginių, dalis nuo įmonės veikloje dalyvavusių asmenų (proc.).</t>
  </si>
  <si>
    <t xml:space="preserve">1.1.1. Mažinti skurdo lygį.
</t>
  </si>
  <si>
    <t xml:space="preserve"> 1.1. Mažinti skurdo lygį.</t>
  </si>
  <si>
    <t xml:space="preserve"> 4.1.2. Didinti užsiėmimų ir pamokų lankomumą, skatinti ar vykdyti neformalųjį ugdymą.</t>
  </si>
  <si>
    <t xml:space="preserve"> 2.1.1. Didinti žinomumą ar sąmoningumą apie sveiką gyvenseną, higieną.</t>
  </si>
  <si>
    <t xml:space="preserve"> 4.2.1. Gerinti mokymosi infrastruktūrą, sudarant palankias sąlygas, pvz., sukuriant paskatų sistemą, ar suteikiant galimybę ja pasinaudoti.</t>
  </si>
  <si>
    <t>4.2.Gerinti mokymosi infrastruktūrą.</t>
  </si>
  <si>
    <t xml:space="preserve"> 4.3.1. Skatinti asmenų tolerantiškumą ir pilietiškumą.</t>
  </si>
  <si>
    <t>1.1. Mažinti skurdo lygį.</t>
  </si>
  <si>
    <t>2.1.1. Didinti žinomumą ar sąmoningumą apie sveiką gyvenseną, higieną.</t>
  </si>
  <si>
    <t xml:space="preserve"> 4.2. Gerinti mokymosi infrastruktūrą.</t>
  </si>
  <si>
    <t>4.1.2. Didinti užsiėmimų ir pamokų lankomumą, skatinti ar vykdyti neformalųjį ugdymą.</t>
  </si>
  <si>
    <t>4.2.1. Gerinti mokymosi infrastruktūrą, sudarant palankias sąlygas, pvz., sukuriant paskatų sistemą, ar suteikiant galimybę ja pasinaudoti.</t>
  </si>
  <si>
    <t>4.2. Gerinti mokymosi infrastruktūrą.</t>
  </si>
  <si>
    <t>4.3. Skatinti tolerantiškumą ir  gyventojų pilietiškumą.</t>
  </si>
  <si>
    <t xml:space="preserve"> 4.3. Skatinti tolerantiškumą ir gyventojų pilietiškumą.</t>
  </si>
  <si>
    <t>4.3.1. Skatinti asmenų tolerantiškumą ir pilietiškumą.</t>
  </si>
  <si>
    <r>
      <t xml:space="preserve"> 2.3.1. Gerinti </t>
    </r>
    <r>
      <rPr>
        <sz val="10"/>
        <rFont val="Arial"/>
        <family val="2"/>
        <charset val="186"/>
      </rPr>
      <t>fizinę ir psichinę sveikatos būklę.</t>
    </r>
  </si>
  <si>
    <t>2.3.1. Gerinti fizinę ir psichinę sveikatos būklę.</t>
  </si>
  <si>
    <t>Infekcinėmis ir parazitų ligomis sergantys asmenys</t>
  </si>
  <si>
    <t>Virusiniais hepatitais sergantys asmenys</t>
  </si>
  <si>
    <t>Navikų ligomis sergantys asmenys</t>
  </si>
  <si>
    <t>Kraujo ir kraujodaros organų ligomis sergantys asmenys</t>
  </si>
  <si>
    <t>Mitybos ir medžiagų apykaitos ligomis sergantys asmenys</t>
  </si>
  <si>
    <t>Psichikos ir elgesio sutrikimais sergantys asmenys</t>
  </si>
  <si>
    <t>Akies ir jos organų ligomis sergantys asmenys</t>
  </si>
  <si>
    <t>Su klausa susijusiomis (ausų) ligomis sergantys asmenys</t>
  </si>
  <si>
    <t>Kraujotakos sistemos ligomis sergantys asmenys</t>
  </si>
  <si>
    <t>Kvėpavimo sistemos ligomis sergantys asmenys</t>
  </si>
  <si>
    <t>Virškinimo sistemos ligomis sergantys asmenys</t>
  </si>
  <si>
    <t>Odos ir poodžio ligomis sergantys asmenys</t>
  </si>
  <si>
    <t>Raumenų ar skeleto ligomis sergantys asmenys</t>
  </si>
  <si>
    <t>Lytinėmis ar šlapimo sistemos ligomis sergantys asmenys</t>
  </si>
  <si>
    <t>Su nėštumu, gimdymu ar pogimdyviniu laikotarpiu susijusių ligų turintys asmenys</t>
  </si>
  <si>
    <t>Įgimtas formavimosi ydas turintys asmenys</t>
  </si>
  <si>
    <t>Susižalojimus, apsinuodijimus patyrę asmenys</t>
  </si>
  <si>
    <t>Temos: šeimos planavimas</t>
  </si>
  <si>
    <t>Temos: Ligos ir sužalojimai</t>
  </si>
  <si>
    <t>Temos: Higiena</t>
  </si>
  <si>
    <t>Eil. Nr. / Pastabos</t>
  </si>
  <si>
    <r>
      <t xml:space="preserve">a(t-1) </t>
    </r>
    <r>
      <rPr>
        <sz val="10"/>
        <color theme="1"/>
        <rFont val="Arial"/>
        <family val="2"/>
        <charset val="186"/>
      </rPr>
      <t xml:space="preserve">arba </t>
    </r>
    <r>
      <rPr>
        <b/>
        <sz val="10"/>
        <color theme="1"/>
        <rFont val="Arial"/>
        <family val="2"/>
        <charset val="186"/>
      </rPr>
      <t>c</t>
    </r>
  </si>
  <si>
    <r>
      <t xml:space="preserve">5. Skaičiavimo metodas
</t>
    </r>
    <r>
      <rPr>
        <i/>
        <sz val="10"/>
        <color theme="1"/>
        <rFont val="Arial"/>
        <family val="2"/>
        <charset val="186"/>
      </rPr>
      <t>(Gerai, kai rodiklio reikšmė didėja pamečiui ir &gt;0)</t>
    </r>
  </si>
  <si>
    <r>
      <rPr>
        <i/>
        <sz val="10"/>
        <color theme="1"/>
        <rFont val="Arial"/>
        <family val="2"/>
        <charset val="186"/>
      </rPr>
      <t xml:space="preserve"> Papildomas klasifikatorius</t>
    </r>
    <r>
      <rPr>
        <b/>
        <sz val="10"/>
        <color theme="1"/>
        <rFont val="Arial"/>
        <family val="2"/>
        <charset val="186"/>
      </rPr>
      <t xml:space="preserve">
4.3. Gebėjimai / kompetencijos</t>
    </r>
  </si>
  <si>
    <r>
      <t xml:space="preserve">2023
</t>
    </r>
    <r>
      <rPr>
        <b/>
        <sz val="9"/>
        <color theme="1" tint="4.9989318521683403E-2"/>
        <rFont val="Arial"/>
        <family val="2"/>
        <charset val="186"/>
      </rPr>
      <t xml:space="preserve">
</t>
    </r>
    <r>
      <rPr>
        <i/>
        <sz val="9"/>
        <color theme="1" tint="4.9989318521683403E-2"/>
        <rFont val="Arial"/>
        <family val="2"/>
        <charset val="186"/>
      </rPr>
      <t>Poveikis apskaičiuojamas automatiškai. Pareiškėjas turi įvesti formulėje nurodytas reikšmes (a; b; a(t-1))</t>
    </r>
  </si>
  <si>
    <r>
      <t xml:space="preserve">2025
</t>
    </r>
    <r>
      <rPr>
        <b/>
        <sz val="9"/>
        <color theme="1" tint="4.9989318521683403E-2"/>
        <rFont val="Arial"/>
        <family val="2"/>
        <charset val="186"/>
      </rPr>
      <t xml:space="preserve">
</t>
    </r>
    <r>
      <rPr>
        <i/>
        <sz val="9"/>
        <color theme="1" tint="4.9989318521683403E-2"/>
        <rFont val="Arial"/>
        <family val="2"/>
        <charset val="186"/>
      </rPr>
      <t>Poveikis apskaičiuojamas automatiškai. Pareiškėjas turi įvesti formulėje nurodytas reikšmes (a; b; a(t-1))</t>
    </r>
  </si>
  <si>
    <r>
      <t xml:space="preserve">2022
</t>
    </r>
    <r>
      <rPr>
        <i/>
        <sz val="8"/>
        <rFont val="Arial"/>
        <family val="2"/>
        <charset val="186"/>
      </rPr>
      <t>Poveikis apskaičiuojamas pareiškėjo, langelyje įrašoma gauta poveikio reikšmė</t>
    </r>
  </si>
  <si>
    <r>
      <t xml:space="preserve">2023
</t>
    </r>
    <r>
      <rPr>
        <i/>
        <sz val="8"/>
        <rFont val="Arial"/>
        <family val="2"/>
        <charset val="186"/>
      </rPr>
      <t>Poveikis apskaičiuojamas pareiškėjo, langelyje įrašoma gauta poveikio reikšmė</t>
    </r>
  </si>
  <si>
    <r>
      <t xml:space="preserve">2024
</t>
    </r>
    <r>
      <rPr>
        <i/>
        <sz val="8"/>
        <rFont val="Arial"/>
        <family val="2"/>
        <charset val="186"/>
      </rPr>
      <t>Poveikis apskaičiuojamas pareiškėjo, langelyje įrašoma gauta poveikio reikšmė</t>
    </r>
  </si>
  <si>
    <r>
      <t xml:space="preserve">2025
</t>
    </r>
    <r>
      <rPr>
        <i/>
        <sz val="8"/>
        <rFont val="Arial"/>
        <family val="2"/>
        <charset val="186"/>
      </rPr>
      <t>Poveikis apskaičiuojamas pareiškėjo, langelyje įrašoma gauta poveikio reikšmė</t>
    </r>
  </si>
  <si>
    <t xml:space="preserve">8. Planuojamas poveikio vidurkis 
(2018-2025 m.), proc.
</t>
  </si>
  <si>
    <r>
      <t xml:space="preserve">9. Nulinio poveikio pagrindimas
</t>
    </r>
    <r>
      <rPr>
        <i/>
        <sz val="10"/>
        <color theme="1"/>
        <rFont val="Arial"/>
        <family val="2"/>
        <charset val="186"/>
      </rPr>
      <t xml:space="preserve">
Jeigu rodiklio poveikis yra 0%, prašome pateikti paaiškinimą / pagrindimą, kodėl jis toks yra</t>
    </r>
    <r>
      <rPr>
        <i/>
        <sz val="8"/>
        <color rgb="FFFF0000"/>
        <rFont val="Arial"/>
        <family val="2"/>
        <charset val="186"/>
      </rPr>
      <t xml:space="preserve"> </t>
    </r>
    <r>
      <rPr>
        <b/>
        <sz val="8"/>
        <color rgb="FFFF0000"/>
        <rFont val="Arial"/>
        <family val="2"/>
        <charset val="186"/>
      </rPr>
      <t xml:space="preserve">
</t>
    </r>
  </si>
  <si>
    <r>
      <t xml:space="preserve">3. Tikslinės grupės </t>
    </r>
    <r>
      <rPr>
        <sz val="10"/>
        <color theme="1"/>
        <rFont val="Arial"/>
        <family val="2"/>
        <charset val="186"/>
      </rPr>
      <t xml:space="preserve">arba </t>
    </r>
    <r>
      <rPr>
        <b/>
        <sz val="10"/>
        <color theme="1"/>
        <rFont val="Arial"/>
        <family val="2"/>
        <charset val="186"/>
      </rPr>
      <t>tam tikra liga (sutrikimu) sergančių asmenų grupė</t>
    </r>
  </si>
  <si>
    <t>Pasirenkama iš klasifikatoriaus "Sveikatos" sričiai</t>
  </si>
  <si>
    <t>Metodas priskiriamas automatiškai</t>
  </si>
  <si>
    <t>Priskiriamas automatiškai</t>
  </si>
  <si>
    <t xml:space="preserve">1.1. Mažinti skurdo lygį.
</t>
  </si>
  <si>
    <t>1.1.2. Mažinti tam tikros tikslinės grupės šeimų / asmenų pajamų priklausomybę nuo socialinių pašalpų.</t>
  </si>
  <si>
    <t xml:space="preserve">1.2.1. Didinti asmenų, priklausančių tam tikrai tikslinei grupei, užimtumą.
</t>
  </si>
  <si>
    <t xml:space="preserve">1.3.1. Mažinti socialinę atskirtį.
</t>
  </si>
  <si>
    <t>2. Gyventojų fizinės ir psichinės sveikatos gerinimas ir su sveikata susijusių problemų sprendimas.</t>
  </si>
  <si>
    <t xml:space="preserve">2.1.1. Didinti žinomumą / sąmoningumą apie sveiką gyvenseną,  higieną.
</t>
  </si>
  <si>
    <t>3.2.1. Mažinti gyventojų / tam tikros tikslinės grupės asmenų priklausomybę nuo psichotropinių medžiagų, alkoholio ir vykdyti prevencinę veiklą.</t>
  </si>
  <si>
    <t>4.1.2. Didinti užsiėmimų ir pamokų lankomumą, skatinti / vykdyti neformalųjį ugdymą.</t>
  </si>
  <si>
    <t>4.2.1. Gerinti mokymosi infrastruktūrą, sudarant palankias sąlygas (pvz., sukuriant paskatų sistemą) / suteikiant galimybę ja pasinaudoti.</t>
  </si>
  <si>
    <t xml:space="preserve">4.3.1. Skatinti asmenų tolerantiškumą ir pilietiškumą.
</t>
  </si>
  <si>
    <t>Pasirinktų rodiklių poveikio suma, %:</t>
  </si>
  <si>
    <r>
      <t xml:space="preserve">5. Skaičiavimo metodas
</t>
    </r>
    <r>
      <rPr>
        <i/>
        <sz val="10"/>
        <rFont val="Arial"/>
        <family val="2"/>
        <charset val="186"/>
      </rPr>
      <t>(Gerai, kai rodiklio reikšmė didėja pamečiui ir &gt;0)</t>
    </r>
  </si>
  <si>
    <t xml:space="preserve"> 1.1.1. Mažinti skurdo lygį.</t>
  </si>
  <si>
    <t>1.1.1. Mažinti skurdo lygį.</t>
  </si>
  <si>
    <t>1.2.4.3. Surengtuose verslumo skatinimo renginiuose dalyvavusių ir įgytas žinias teigiamai įvertinusių asmenų, priklausančių tam tikrai tikslinei grupei, dalis nuo įmonės veikloje dalyvavusių asmenų (proc.).</t>
  </si>
  <si>
    <t>2.1. Skatinti domėjimąsi sveika gyvensena.</t>
  </si>
  <si>
    <t xml:space="preserve"> 2.2.1. Didinti asmenų fizinį aktyvumą.</t>
  </si>
  <si>
    <t>4. Rodiklis tikslo pasiekimui įvertinti</t>
  </si>
  <si>
    <r>
      <t>Nutraukusių mokymąsi bendrojo lavinimo mokyklose 16-</t>
    </r>
    <r>
      <rPr>
        <b/>
        <sz val="10"/>
        <color theme="1"/>
        <rFont val="Arial"/>
        <family val="2"/>
        <charset val="186"/>
      </rPr>
      <t>mečių jaunuolių skaičius.</t>
    </r>
  </si>
  <si>
    <t>Pensijinio amžiaus gyventojai</t>
  </si>
  <si>
    <r>
      <t>8. Rodiklio reikšmės „0%“ pagrindimas</t>
    </r>
    <r>
      <rPr>
        <i/>
        <sz val="8"/>
        <color rgb="FFFF0000"/>
        <rFont val="Arial"/>
        <family val="2"/>
        <charset val="186"/>
      </rPr>
      <t xml:space="preserve"> </t>
    </r>
    <r>
      <rPr>
        <i/>
        <sz val="8"/>
        <rFont val="Arial"/>
        <family val="2"/>
        <charset val="186"/>
      </rPr>
      <t>(pvz.: dirbama su itin specifine tiksline rizika, kurią paveikti trunka ilgiau nei 1-erius metus)</t>
    </r>
  </si>
  <si>
    <r>
      <t xml:space="preserve">5. Skaičiavimo metodas
</t>
    </r>
    <r>
      <rPr>
        <i/>
        <sz val="10"/>
        <color theme="1"/>
        <rFont val="Arial"/>
        <family val="2"/>
        <charset val="186"/>
      </rPr>
      <t>(gerai, kai rodiklio reikšmė didėja pamečiui ir &gt;0)</t>
    </r>
  </si>
  <si>
    <t xml:space="preserve">a/b*100%, čia
a – ataskaitiniu laikotarpiu darbintų tam tikros tikslinės grupės žmonių skaičius, vnt.
b – iš viso tam tikros tikslinės grupės žmonių, dalyvavusių įmonės veikloje, skaičius, vnt. </t>
  </si>
  <si>
    <t xml:space="preserve">a/b*100%, čia
a – ataskaitiniu laikotarpiu tam tikros tikslinės grupės asmenų skaičius, kurių pajamos padidėjo dėl įmonės teikiamų paslaugų / vykdomos veiklos / įdarbinimo įmonėje, vnt.
b – iš viso tam tikros tikslinės grupės žmonių, dalyvavusių įmonės veikloje, skaičius, vnt. </t>
  </si>
  <si>
    <t>a/b*100%&gt;0, čia
a – tam tikros tikslinės grupės asmenų, dalyvavusių įmonių veikloje ir dėl to pasijutusių geriau, skaičius, vnt.
b – bendras tam tikros tikslinės grupės asmenų, dalyvavusių įmonės veikloje, skaičius, vnt.</t>
  </si>
  <si>
    <t>a/b*100%, čia
a – ataskaitiniu laikotarpiu įdarbintų tam tikros tikslinės grupės žmonių skaičius, vnt. 
b – bendras tam tikros tikslinės grupės asmenų, dalyvavusių įmonės veikloje, skaičius, vnt.</t>
  </si>
  <si>
    <t>a/b*100%&gt;0, čia
a – tam tikros tikslinės grupės asmenų, dalyvavusių renginyje ir įgijusių žinių, skaičius, vnt.
b – bendras tam tikros tikslinės grupės asmenų, dalyvavusių įmonės renginyje, skaičius, vnt.</t>
  </si>
  <si>
    <t>a/b*100%, čia
a – ataskaitiniu laikotarpiu apmokytų ir įdarbintų tam tikros tikslinės grupės žmonių skaičius, vnt.
b – iš viso tam tikros tikslinės grupės žmonių, dalyvavusių įmonės veikloje, skaičius, vnt.</t>
  </si>
  <si>
    <t>a/b*100%&gt;0, čia
a – tam tikros tikslinės grupės asmenų, dalyvavusių renginyje ir įsidarbinusių, skaičius, vnt.
b – bendras tam tikros tikslinės grupės asmenų, dalyvavusių renginyje, skaičius, vnt.</t>
  </si>
  <si>
    <t>a/b*100%&gt;0, čia
a – tam tikros tikslinės grupės asmenų, dalyvavusių renginyje ir įgijusių žinių, skaičius, vnt.
b – bendras tam tikros tikslinės grupės asmenų, dalyvavusių renginyje, skaičius, vnt.</t>
  </si>
  <si>
    <t>a/b*100%&gt;0, čia
a – tam tikros tikslinės grupės asmenų, dalyvavusių renginyje ir pradėjusių verslą, skaičius, vnt.
b – bendras tam tikros tikslinės grupės asmenų, dalyvavusių renginyje, skaičius, vnt.</t>
  </si>
  <si>
    <t>a/b*100%&gt;0, čia
a – tam tikros tikslinės grupės asmenų, dalyvavusių renginyje, ir kurie ėmėsi su padėties keitimu susijusių veiksmų, skaičius, vnt.
b – bendras tam tikros tikslinės grupės asmenų, dalyvavusių renginyje, skaičius, vnt.</t>
  </si>
  <si>
    <t>a/b*100%, čia
a – ataskaitiniu laikotarpiu apmokytų ir kitur įsidarbinusių (ne veiklą organizuojančioje įmonėje) tam tikros tikslinės grupės žmonių skaičius, vnt.
b – iš viso tam tikros tikslinės grupės žmonių, dalyvavusių įmonės veikloje, skaičius, vnt.</t>
  </si>
  <si>
    <t>a/b*100%&gt;0, čia
a – asmenys, dalyvavę įmonės veikloje, kurių paskatos įsitvirtinti darbo rinkoje, padidėjo, skaičius, vnt.
b – bendras asmenų, dalyvavusių įmonės veikloje, skaičius, vnt.</t>
  </si>
  <si>
    <t xml:space="preserve">a/b*100%, čia
a – ataskaitiniu laikotarpiu dalyvavusių asmenų ir teigiamai įvertinusių mokymus, skaičius, vnt. 
b – iš viso dalyvavusių asmenų skaičius skaičius, vnt. </t>
  </si>
  <si>
    <t>(a(t)-a(t-1))/b&gt;0, čia
a(t) – tam tikros tikslinės grupės asmenų, besinaudojančių įmonės paslaugomis/ dalyvaujančių įmonės veikloje ir pradėjusių dalyvauti bent vienos grupės/ organizacijos /bendrijos veikloje, skaičius (einamuoju periodu), vnt.
a(t-1) – tam tikros tikslinės grupės asmenų, pasinaudojusių įmonės paslaugomis/ dalyvavusių įmonės veikloje ir pradėjusių dalyvauti bent vienos grupės/ organizacijos /bendrijos veikloje, skaičius (prieš 1 metus buvusiu periodu), vnt.
b – bendras tam tikros tikslinės grupės asmenų, besinaudojančių įmonės paslaugomis/ dalyvaujančių įmonės veikloje, skaičius, vnt.</t>
  </si>
  <si>
    <t>(a(t)-a(t-1))/b&gt;0, čia
a(t) – tam tikros tikslinės grupės asmenų, besinaudojančių įmonės paslaugomis/ dalyvaujančių įmonės veikloje ir pasinaudojusių fizine ir/ ar informacine aplinka, skaičius (einamuoju periodu), vnt.
a(t-1) – tam tikros tikslinės grupės asmenų, pasinaudojusių įmonės paslaugomis/ dalyvavusių įmonės veikloje ir pasinaudojusių fizine ir/ ar informacine aplinka, skaičius (prieš 1 metus buvusiu periodu), vnt.
b – bendras tam tikros tikslinės grupės asmenų, besinaudojančių įmonės paslaugomis/ dalyvaujančių įmonės veikloje, skaičius, vnt.</t>
  </si>
  <si>
    <t>a/b*100%&gt;0, čia
a – tam tikros tikslinės grupės asmenų, dalyvavusių įmonės veikloje, kuriems tapo labiau prieinama informacija apie šeimos planavimą ir jie vertina ją kaip naudingą, skaičius, vnt.
b – bendras tam tikros tikslinės grupės asmenų, dalyvavusių renginyje, skaičius, vnt.</t>
  </si>
  <si>
    <t>a/b*100%&gt;0, čia
a – tam tikros tikslinės grupės asmenų, dalyvavusių įmonės veikloje, ir kurių fizinis aktyvumas padidėjo, skaičius, vnt.
b – bendras tam tikros tikslinės grupės asmenų, dalyvavusių įmonės veikloje, skaičius, vnt.</t>
  </si>
  <si>
    <t>a/b*100%&gt;0, čia
a – asmenų, dalyvavusių įmonės renginyje ir dėl to įgijusių žinių, skaičius, vnt.
b – bendras asmenų, dalyvavusių įmonės renginyje, skaičius, vnt.</t>
  </si>
  <si>
    <t>a/b*100%&gt;0, čia
a – tam tikros tikslinės grupės asmenų, dalyvavusių įmonės veikloje, kurie pripažino, kad jiems yra sudarytos geresnės ir nuolatinės sąlygos turėti prieigą prie sveikatinimo priemonių ar paslaugų, skaičius, vnt.
b – bendras tam tikros tikslinės grupės asmenų, dalyvavusių įmonių veikloje, skaičius, vnt.</t>
  </si>
  <si>
    <t>a/b*100%&gt;0, čia
a – asmenų, dalyvavusių įmonių veikloje ir pasijutusių geriau, skaičius, vnt.
b – bendras asmenų, dalyvavusių įmonės veikloje, skaičius, vnt.</t>
  </si>
  <si>
    <t>a/b*100%&gt;0, čia
a – tam tikros tikslinės grupės asmenų, dalyvavusių įmonės veikloje, ir kurių mitybos įpročiai pagerėjo, skaičius, vnt.
b – bendras tam tikros tikslinės grupės asmenų, dalyvavusių įmonės veikloje, skaičius, vnt.</t>
  </si>
  <si>
    <t>a/b*100%&gt;0, čia
a – asmenų, dalyvavusių renginyje ir įgijusių žinių, skaičius, vnt.
b – bendras asmenų, dalyvavusių įmonės renginyje, skaičius, vnt.</t>
  </si>
  <si>
    <t>a/b*100%&gt;0, čia
a – asmenų, dalyvavusių įmonės renginyje ir įgijusių žinių, skaičius, vnt.
b – bendras asmenų, dalyvavusių įmonės renginyje, skaičius, vnt.</t>
  </si>
  <si>
    <t>a/b*100%&gt;0, čia
a – tam tikros tikslinės grupės asmenų, dalyvavusių įmonės veikloje, kuriems tapo labiau prieinama informacija apie ligas / sužalojimus ir jų prevenciją ir jie vertina ją kaip naudingą, skaičius vnt.
b – bendras tam tikros tikslinės grupės asmenų, dalyvavusių įmonės veikloje, skaičius, vnt.</t>
  </si>
  <si>
    <t>a/b*100%&gt;0, čia
a – tam tikros tikslinės grupės asmenų, dalyvavusių įmonės veikloje, ir kurių higienos sąlygos pagerėjo, skaičius, vnt.
b – bendras tam tikros tikslinės grupės asmenų, dalyvavusių įmonės veikloje, skaičius, vnt.</t>
  </si>
  <si>
    <t>a/b*100%&gt;0, čia
a – tam tikros tikslinės grupės asmenų, dalyvavusių įmonės veikloje, ir kurių buities sąlygos pagerėjo, skaičius, vnt.
b – bendras tam tikros tikslinės grupės asmenų, dalyvavusių įmonės veikloje, skaičius, vnt.</t>
  </si>
  <si>
    <t>a/b*100%&gt;0, čia
a – tam tikros tikslinės grupės asmenų, dalyvavusių įmonės veikloje ir pripažinusių, kad jų profesiniai / akademiniai rezultatai dėl to pagerėjo, skaičius vnt.
b – bendras tam tikros tikslinės grupės asmenų, dalyvavusių įmonės veikloje, skaičius, vnt.</t>
  </si>
  <si>
    <t>a/b*100%&gt;0, čia
a – tam tikros tikslinės grupės asmenų, dalyvavusių įmonės veikloje ir pripažinusių, kad jų pasitikėjimas savimi padidėjo, skaičius vnt.
b – bendras tam tikros tikslinės grupės asmenų, dalyvavusių įmonės veikloje, skaičius, vnt.</t>
  </si>
  <si>
    <t>a/b*100%&gt;0, čia
a – tam tikros tikslinės grupės asmenų, dalyvavusių įmonės veikloje ir pripažinusių, kad jų emocinis intelektas pagerėjo, skaičius vnt.
b – bendras tam tikros tikslinės grupės asmenų, dalyvavusių įmonės veikloje, skaičius, vnt.</t>
  </si>
  <si>
    <t>a/b*100%&gt;0, čia
a – tam tikros tikslinės grupės asmenų, dalyvavusių įmonės veikloje ir pripažinusių, kad jiems tapo labiau prieinama informacija apie švietimą / kompetencijas ir jie šią informaciją vertina kaip naudingą, skaičius, vnt.
b – bendras tam tikros tikslinės grupės asmenų, dalyvavusių įmonės veikloje, skaičius, vnt.</t>
  </si>
  <si>
    <t>a/b*100%&gt;0, čia
a – tam tikros tikslinės grupės asmenų, dalyvavusių įmonės veikloje ir pripažinusių, kad jie gali geriau susiplanuoti savo tikslus ir planus, skaičius, vnt.
b – bendras tam tikros tikslinės grupės asmenų, dalyvavusių įmonės veikloje, skaičius, vnt.</t>
  </si>
  <si>
    <t>a/b*100%&gt;0, čia
a – tam tikros tikslinės grupės asmenų, dalyvavusių įmonės veikloje, ir kurių užsiėmimų lankomumas pagerėjo, skaičius, vnt.
b – bendras tam tikros tikslinės grupės asmenų, dalyvavusių įmonės veikloje, skaičius, vnt.</t>
  </si>
  <si>
    <t>a/b*100%&gt;0, čia
a – tam tikros tikslinės grupės asmenų, dalyvavusių įmonės veikloje ir pripažinusių, kad jų pasitikėjimas savimi pagerėjo, skaičius, vnt.
b – bendras tam tikros tikslinės grupės asmenų, dalyvavusių įmonės veikloje, skaičius, vnt.</t>
  </si>
  <si>
    <t>a/b*100%&gt;0, čia
a – tam tikros tikslinės grupės asmenų, dalyvavusių įmonės veikloje ir pripažinusių, kad jų emocinis intelektas pagerėjo, skaičius, vnt.
b – bendras tam tikros tikslinės grupės asmenų, dalyvavusių įmonės veikloje, skaičius, vnt.</t>
  </si>
  <si>
    <t>a/b*100%&gt;0, čia
a – tam tikros tikslinės grupės asmenų, dalyvavusių įmonės veikloje ir pripažinusių, kad jie gali geriau susiplanuoti savo tikslus ir planus, skaičius vnt.
b – bendras tam tikros tikslinės grupės asmenų, dalyvavusių įmonės veikloje, skaičius, vnt.</t>
  </si>
  <si>
    <t>a/b*100%&gt;0, čia
a – tam tikros tikslinės grupės asmenų, dalyvavusių įmonės veikloje ir pripažinusių, kad jų profesiniai / akademiniai rezultatai pagerėjo, skaičius, vnt.
b – bendras tam tikros tikslinės grupės asmenų, dalyvavusių įmonės veikloje, skaičius, vnt.</t>
  </si>
  <si>
    <t>a/b*100%&gt;0, čia
a – tam tikros tikslinės grupės asmenų, dalyvavusių įmonės veikloje, ir kurių darbo užmokestis padidėjo, skaičius vnt.
b – bendras tam tikros tikslinės grupės asmenų, dalyvavusių įmonės veikloje, skaičius, vnt.</t>
  </si>
  <si>
    <t>a/b*100%&gt;0, čia
a – tam tikros tikslinės grupės asmenų, dalyvavusių įmonės veikloje, ir kurie gavo daugiau darbo pasiūlymų, skaičius vnt.
b – bendras tam tikros tikslinės grupės asmenų, dalyvavusių įmonės veikloje, skaičius, vnt.</t>
  </si>
  <si>
    <t>a/b*100%&gt;0, čia
a – tam tikros tikslinės grupės asmenų, dalyvavusių įmonės veikloje, pripažinusių, kad patyčių jų aplinkoje sumažėjo, vnt.
b – bendras tam tikros tikslinės grupės asmenų, dalyvavusių įmonės veikloje, skaičius, vnt.</t>
  </si>
  <si>
    <t>a/b*100%&gt;0, čia
a – tam tikros tikslinės grupės asmenų, dalyvavusių įmonės veikloje ir pripažinusių, kad įgijo naudingos informacijos apie patyčių žalą, skaičius, vnt.
b – bendras tam tikros tikslinės grupės asmenų, dalyvavusių įmonės veikloje, skaičius, vnt.</t>
  </si>
  <si>
    <t>a/b*100%&gt;0, čia
a – tam tikros tikslinės grupės asmenų, dalyvavusių įmonės veikloje ir pripažinusių, kad tapo patriotiškesni (labiau vertina savo gimtinę ir jos istoriją), skaičius, vnt.
b – bendras tam tikros tikslinės grupės asmenų, dalyvavusių įmonės veikloje, skaičius, vnt.</t>
  </si>
  <si>
    <t>a/b*100%&gt;0, čia
a – tam tikros tikslinės grupės asmenų, dalyvavusių įmonės veikloje ir pripažinusių, kad labiau sieja savo profesinę ir asmeninę ateitį su Lietuva, skaičius, vnt.
b – bendras tam tikros tikslinės grupės asmenų, dalyvavusių įmonės veikloje, skaičius, vnt.</t>
  </si>
  <si>
    <t>a/b*100%&gt;0, čia
a – tam tikros tikslinės grupės asmenų, dalyvavusių įmonės veikloje, kurių žmogaus teisių apsauga tapo labiau prieinama, skaičius, vnt.
b – bendras tam tikros tikslinės grupės asmenų, dalyvavusių įmonės veikloje, skaičius, vnt.</t>
  </si>
  <si>
    <t>a/b*100%&gt;0, čia
a – tam tikros tikslinės grupės asmenų, dalyvavusių įmonės veikloje ir pradėjusių jaustis geriau, skaičius, vnt.
b – bendras tam tikros tikslinės grupės asmenų, dalyvavusių įmonės veikloje, skaičius, vnt.</t>
  </si>
  <si>
    <t>a/b*100%&gt;0, čia
a – tam tikros tikslinės grupės asmenų, dalyvavusių įmonės veikloje ir pradėjusių saugiau ir įdomiau leisti laisvalaikį, skaičius, vnt.
b – bendras tam tikros tikslinės grupės asmenų, dalyvavusių įmonės veikloje, skaičius, vnt.</t>
  </si>
  <si>
    <t>a/b*100%&gt;0, čia
a – tam tikros tikslinės grupės asmenų, dalyvavusių įmonės veikloje, kuriems tapo labiau prieinama informacija apie ligas / sužalojimus ir jų prevenciją ir jie vertina ją kaip naudingą, skaičius, vnt.
b – bendras tam tikros tikslinės grupės asmenų, dalyvavusių įmonės veikloje, skaičius, vnt.</t>
  </si>
  <si>
    <t>a/b*100%&gt;0, čia
a – tam tikros tikslinės grupės asmenų, dalyvavusių įmonės veikloje ir pradėjusių jaustis geriau, vnt.
b – bendras tam tikros tikslinės grupės asmenų, dalyvavusių įmonės veikloje, skaičius, vnt.</t>
  </si>
  <si>
    <t>a/b*100%&gt;0, čia
a – tam tikros tikslinės grupės asmenų, dalyvavusių įmonės veikloje ir pradėjusių jaustis saugiau, skaičius, vnt.
b – bendras tam tikros grupės/ nukentėjusių asmenų, dalyvavusių įmonės veikloje, skaičius, vnt.</t>
  </si>
  <si>
    <t>(a-c)/b*100%&gt;0, čia
a – tam tikros tikslinės grupės asmenų, dalyvavusių įmonės veikloje ir dėl to pradėjusių kovoti su liga, skaičius, vnt.
b – bendras, tam tikros tikslinės grupės asmenų, dalyvavusių įmonės veikloje, skaičius, vnt.
c – tam tikros tikslinės grupės asmenų, kurie dėl įmonės vykdomos veiklos buvo pradėję kovoti su liga (nustoję vartoti ligą sukeliančius komponentus), tačiau po tam tikro laiko vėl pradėjo vartoti ligą sukeliančius komponentus, skaičius, vnt.</t>
  </si>
  <si>
    <t>a/b*100%&gt;0, čia
a – tam tikros tikslinės grupės asmenų, dalyvavusių įmonės veikloje, kuriems tapo labiau prieinama informacija apie ligas / jie vertina ją kaip naudingą, skaičius, vnt.
b – bendras tam tikros tikslinės grupės asmenų, dalyvavusių renginyje, skaičius, vnt.</t>
  </si>
  <si>
    <t>Paslaugos: Sveika tinimo priemonės ar paslaugos</t>
  </si>
  <si>
    <t>a/b*100%&gt;0, čia
a – tam tikros tikslinės grupės asmenų, dalyvavusių renginyje ir įgijusių žinių, skaičius, vnt.
b – bendras tam tikros tikslinės grupės asmenų, dalyvavusių įmonės veikloje, skaičius, vnt.</t>
  </si>
  <si>
    <t>(a-c)/b*100%&gt;0, čia
a – tam tikros tikslinės grupės asmenų, dalyvavusių įmonės veikloje ir pradėjusių jaustis emociškai stabiliau, skaičius, vnt.
b – bendras tam tikros tikslinės grupės asmenų, dalyvavusių įmonės veikloje, skaičius, vnt.
c – tam tikros tikslinės grupės asmenų, kurie dėl įmonės vykdomos veiklos buvo pradėję nebevykdyti nusikalstamos veiklos, tačiau po tam tikro laiko vėl pradėjo vykdyti nusikalstamą veiklą, skaičius, vnt.</t>
  </si>
  <si>
    <t>1.1.1.3. Tam tikros tikslinės grupės asmenų, kurie dėl įmonės teikiamų paslaugų / vykdomos veiklos periodiškai gavo materialinę paramą (pvz., šilto maisto) ir pripažino, kad dėl to pagerėjo jų materialinės gyvenimo sąlygos, dalis nuo įmonės veikloje dalyvavusių asmenų (proc.).</t>
  </si>
  <si>
    <t>1.2.4.2.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</si>
  <si>
    <t>3.1.1.2. Asmenų, priklausančių tam tikrai tikslinei grupei / susijusių su nusikalstama veika, kurie dėl įmonės teikiamų paslaugų / vykdomos veiklos patvirtino, kad pagerėjo jų emocinis stabilumas ir dėl to jie nebevykdo nusikalstamos veiklos, dalis nuo įmonės veikloje dalyvavusių asmenų (proc.).</t>
  </si>
  <si>
    <t>3.3.1.3. Tam tikros tikslinės grupės asmenų / asmenų, sergančių ar turinčių sutrikimų, kurie dėl įmonės teikiamų paslaugų / vykdomos veiklos dalyvavo gerosios patirties pasidalijimo / prevenciniuose (su sveikata susijusiuose) renginiuose ir pripažino, kad jie įgijo naudingų žinių / patirties, dalis nuo renginiuose dalyvavusių asmenų (proc.).</t>
  </si>
  <si>
    <t xml:space="preserve">4.1.2.1. Asmenų, priklausančių tam tikrai tikslinei grupei, kurių užsiėmimų / pamokų lankomumas dėl įmonės teikiamų paslaugų / vykdomos neformaliojo ugdymo veiklos pagerėjo, dalis nuo įmonės veikloje dalyvavusių asmenų (proc.). </t>
  </si>
  <si>
    <t xml:space="preserve">4.1.2.3. Asmenų, priklausančių tam tikrai tikslinei grupei, kurie dėl įmonės teikiamų paslaugų / vykdomos veiklos pagerino savo emocinį intelektą / stabilumą, dalis nuo įmonės veikloje dalyvavusių asmenų (proc.). </t>
  </si>
  <si>
    <t>4.2.1.1. Asmenų, priklausančių tam tikrai tikslinei grupei, kurių mokymosi rezultatai (pažymiai) dėl įmonės teikiamų paslaugų / mokymosi infrastruktūros / vykdomos veiklos pagerėjo, dalis nuo įmonės veikloje dalyvavusių asmenų (proc.).</t>
  </si>
  <si>
    <t xml:space="preserve">4.2.1.5. Asmenų, priklausančių tam tikrai tikslinei grupei, kurių tikslų planavimo ir prioretizavimo gebėjimai dėl įmonės teikiamų paslaugų / vykdomos veiklos pagerėjo, dalis nuo įmonės veikloje dalyvavusių asmenų (proc.). </t>
  </si>
  <si>
    <t>4.3.1.1. Asmenų, priklausančių tam tikrai tikslinei grupei, kurių darbo užmokestis ar pajamos dėl įmonės teikiamų paslaugų / vykdomos veiklos, susijusios su lygiomis teisėmis, padidėjo, dalis nuo įmonės veikloje dalyvavusių asmenų (proc.).</t>
  </si>
  <si>
    <t>4.3.1.2. Asmenų, priklausančių tam tikrai tikslinei grupei, kurių darbo pasiūlymų skaičius dėl įmonės teikiamų paslaugų / vykdomos veiklos, susijusios su lygiomis teisėmis, padidėjo, dalis nuo įmonės veikloje dalyvavusių asmenų (proc.).</t>
  </si>
  <si>
    <t xml:space="preserve">4.3.1.3. Asmenų, priklausančių tam tikrai tikslinei grupei, kurie dėl įmonės teikiamų paslaugų / vykdomos veiklos pripažino, kad patyčių jų aplinkoje sumažėjo, dalis nuo įmonės veikloje dalyvavusių asmenų (proc.). </t>
  </si>
  <si>
    <t>1.1.1.4.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</si>
  <si>
    <t>3.1.1.3. Tam tikros tikslinės grupės asmenų / asmenų, kurie dėl įmonės teikiamų paslaugų / vykdomos veiklos dalyvavo gerosios patirties pasidalijimo / prevenciniuose renginiuose ir pripažino, kad jie įgijo naudingų žinių / patirties, susijusios su nusikaltimų prevencija, dalis nuo renginiuose dalyvavusių asmenų (proc.).</t>
  </si>
  <si>
    <t xml:space="preserve">4.2.1.4. Asmenų, priklausančių tam tikrai tikslinei grupei, kurie dėl įmonės teikiamų paslaugų / vykdomos veiklos pagerino savo emocinį intelektą / stabilumą, dalis nuo įmonės veikloje dalyvavusių asmenų (proc.). </t>
  </si>
  <si>
    <t>1.1.1.2. Asmenų, priklausančių tam tikrai tikslinei grupei, kurių minimalios (skurdo ribą siekiančios) mėnesinės pajamos dėl įdarbinimo įmonėje padidėjo, dalis nuo įmonės veikloje dalyvavusių asmenų (proc.).</t>
  </si>
  <si>
    <t>1.1.2.2. Asmenų, priklausančių tam tikrai tikslinei grupei ir gaunančių pašalpas, kurių skaičius dėl įdarbinimo įmonėje sumažėjo, dalis nuo įmonės veikloje dalyvavusių asmenų (proc.).</t>
  </si>
  <si>
    <r>
      <rPr>
        <sz val="10"/>
        <color theme="1"/>
        <rFont val="Arial"/>
        <family val="2"/>
        <charset val="186"/>
      </rPr>
      <t>1.1.2.3. Tam tikros tiksl</t>
    </r>
    <r>
      <rPr>
        <sz val="10"/>
        <rFont val="Arial"/>
        <family val="2"/>
        <charset val="186"/>
      </rPr>
      <t>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r>
  </si>
  <si>
    <r>
      <rPr>
        <sz val="10"/>
        <color theme="1"/>
        <rFont val="Arial"/>
        <family val="2"/>
        <charset val="186"/>
      </rPr>
      <t>1.2.1.3. Tam t</t>
    </r>
    <r>
      <rPr>
        <sz val="10"/>
        <rFont val="Arial"/>
        <family val="2"/>
        <charset val="186"/>
      </rPr>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r>
  </si>
  <si>
    <t>1.2.2.1. Asmenų, priklausančių tam tikrai tikslinei grupei, kurie dėl įmonės teikiamų paslaugų / vykdomos veiklos dalyvavo verslumo skatinimo renginyje ir pradėjo verslą, dalis nuo įmonės veikloje dalyvavusių asmenų (proc.).</t>
  </si>
  <si>
    <t>1.2.2.2. Tam tikros tikslinės grupės asmenų, kurie dėl įmonės teikiamų paslaugų / vykdomos veiklos dalyvavo gerosios patirties pasidalijimo renginiuose, ir teigia, kad įgyta informacija paskatino imtis veiksmų, susijusių su padėties keitimu, dalis nuo renginiuose dalyvavusių asmenų (proc.).</t>
  </si>
  <si>
    <r>
      <rPr>
        <sz val="10"/>
        <color theme="1"/>
        <rFont val="Arial"/>
        <family val="2"/>
        <charset val="186"/>
      </rPr>
      <t>1.2.3.3. Tam</t>
    </r>
    <r>
      <rPr>
        <sz val="10"/>
        <rFont val="Arial"/>
        <family val="2"/>
        <charset val="186"/>
      </rPr>
      <t xml:space="preserve">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r>
  </si>
  <si>
    <r>
      <rPr>
        <sz val="10"/>
        <color theme="1"/>
        <rFont val="Arial"/>
        <family val="2"/>
        <charset val="186"/>
      </rPr>
      <t xml:space="preserve">1.3.1.3. Tam </t>
    </r>
    <r>
      <rPr>
        <sz val="10"/>
        <rFont val="Arial"/>
        <family val="2"/>
        <charset val="186"/>
      </rPr>
      <t>tikros tikslinės grupės asmenų, kurie dėl įmonės teikiamų paslaugų / vykdomos veiklos dalyvavo gerosios patirties pasidalijimo renginiuose ir pripažino, kad jie įgijo naudingų žinių / patirties, padėsiančių mažinti socialinę atskirtį, dalis nuo renginiuose dalyvavusių asmenų (proc.).</t>
    </r>
  </si>
  <si>
    <t>1.3.1.4. Tam tikros tikslinės grupės asmenų, kurie dėl įmonės teikiamų paslaugų / vykdomos veiklos dalyvavo gerosios patirties pasidalijimo renginiuose, ir teigia, kad įgyta informacija paskatino imtis veiksmų, susijusių su padėties keitimu, dalis nuo renginiuose dalyvavusių asmenų (proc.).</t>
  </si>
  <si>
    <r>
      <t>2.1.1.2. Asmenų, priklausančių tam tikrai tikslinei grupei, kuriems dėl įmonės teikiamų paslaugų / vykdomos veiklos tapo labiau prieinama informacija apie tam tikrą temą (</t>
    </r>
    <r>
      <rPr>
        <b/>
        <u/>
        <sz val="10"/>
        <color theme="1"/>
        <rFont val="Arial"/>
        <family val="2"/>
        <charset val="186"/>
      </rPr>
      <t>pasirinkite reikšmę papildomame klasifikatoriuje</t>
    </r>
    <r>
      <rPr>
        <sz val="10"/>
        <color theme="1"/>
        <rFont val="Arial"/>
        <family val="2"/>
        <charset val="186"/>
      </rPr>
      <t>) ir jie tą informaciją vertina kaip naudingą, dalis nuo įmonės veikloje dalyvavusių asmenų (proc.).</t>
    </r>
  </si>
  <si>
    <t>2.2.1.3. Tam tikros tikslinės grupės asmenų, kurie dėl įmonės teikiamų paslaugų / vykdomos veiklos dalyvavo gerosios patirties pasidalijimo renginiuose ir pripažino, kad jie įgijo naudingų žinių / patirties, padėsiančios didinti fizinį aktyvumą, dalis nuo renginiuose dalyvavusių asmenų (proc.).</t>
  </si>
  <si>
    <t>2.3.1.5. Asmenų, priklausančių tam tikrai tikslinei grupei, kurie dėl įmonės teikiamų paslaugų / vykdomos veiklos / suteiktos infrastruktūros pripažino, kad jų sveikata / savijauta pagerėjo, dalis nuo įmonės veikloje dalyvavusių asmenų (proc.).</t>
  </si>
  <si>
    <t>2.3.1.6. Asmenų, priklausančių tam tikrai tikslinei grupei, kurie dėl įmonės teikiamų paslaugų / vykdomos veiklos / suteiktos infrastruktūros pripažino, kad jų mitybos įpročiai pagerėjo, dalis nuo įmonės veikloje dalyvavusių asmenų (proc.).</t>
  </si>
  <si>
    <r>
      <rPr>
        <sz val="10"/>
        <color theme="1"/>
        <rFont val="Arial"/>
        <family val="2"/>
        <charset val="186"/>
      </rPr>
      <t>2.3.1.7. Ta</t>
    </r>
    <r>
      <rPr>
        <sz val="10"/>
        <rFont val="Arial"/>
        <family val="2"/>
        <charset val="186"/>
      </rPr>
      <t>m tikros tikslinės grupės asmenų, kurie dėl įmonės teikiamų paslaugų / vykdomos veiklos dalyvavo gerosios patirties pasidalijimo renginiuose ir pripažino, kad jie įgijo naudingų žinių / patirties, padėsiančios gerinti sveikatos būklę, dalis nuo renginiuose dalyvavusių asmenų (proc.).</t>
    </r>
  </si>
  <si>
    <t>3.2.1.1. Asmenų, priklausančių tam tikrai tikslinei grupei / susijusių su nusikalstama veika, kurie dėl įmonės teikiamų paslaugų / vykdomos veiklos nustojo vartoti kenksmingus produktus / nustojo elgtis netinkamai, dalis nuo įmonės veikloje dalyvavusių asmenų (proc.).</t>
  </si>
  <si>
    <t>3.3.1.1. Asmenų, priklausančių tam tikrai tikslinei grupei, kurių higienos sąlygos dėl įmonės teikiamų paslaugų / vykdomos veiklos / suteiktos infrastruktūros (pvz., atsirado galimybė reguliariai naudotis higienos palaikymo priemonėmis ar paslaugomis) pagerėjo, dalis nuo įmonės veikloje dalyvavusių asmenų (proc.).</t>
  </si>
  <si>
    <t>3.3.1.4. Asmenų, priklausančių tam tikrai tikslinei grupei, kuriems dėl įmonės teikiamų paslaugų / vykdomos veiklos tapo labiau prieinama informacija apie ligas ir jie šią informaciją vertina kaip naudingą, dalis nuo įmonės veikloje dalyvavusių asmenų (proc.).</t>
  </si>
  <si>
    <t xml:space="preserve">4.1.1.1. Asmenų, priklausančių tam tikrai tikslinei grupei, kurių kompetencijos ir gebėjimai (pasirenkama iš papildomo klasifikatoriaus) dėl įmonės teikiamų paslaugų / vykdomos veiklos pagerėjo (lyginant su prieš tai buvusiu statusu), dalis nuo įmonės veikloje dalyvavusių asmenų (proc.). </t>
  </si>
  <si>
    <t xml:space="preserve">4.1.1.2. Asmenų, priklausančių tam tikrai tikslinei grupei, kurių mokymosi rezultatai (pažymiai) dėl įmonės teikiamų paslaugų / vykdomos veiklos pagerėjo, dalis nuo įmonės veikloje dalyvavusių asmenų (proc.). </t>
  </si>
  <si>
    <t xml:space="preserve">4.1.1.3. Asmenų, priklausančių tam tikrai tikslinei grupei, kurių pasitikėjimas savimi dėl įmonės teikiamų paslaugų / vykdomos neformaliojo ugdymo veiklos, padidėjo, dalis nuo įmonės veikloje dalyvavusių asmenų (proc.). </t>
  </si>
  <si>
    <t xml:space="preserve">4.1.1.4. Asmenų, priklausančių tam tikrai tikslinei grupei, kurie dėl įmonės teikiamų paslaugų / vykdomos veiklos pagerino savo emocinį intelektą / stabilumą, dalis nuo įmonės veikloje dalyvavusių asmenų (proc.). </t>
  </si>
  <si>
    <t xml:space="preserve">4.1.1.6. Asmenų, priklausančių tam tikrai tikslinei grupei, kurių tikslų planavimo ir prioretizavimo gebėjimai dėl įmonės teikiamų paslaugų / vykdomos veiklos pagerėjo, dalis nuo įmonės veikloje dalyvavusių asmenų (proc.). </t>
  </si>
  <si>
    <t xml:space="preserve">4.1.2.2. Asmenų, priklausančių tam tikrai tikslinei grupei, kurių pasitikėjimas savimi dėl įmonės teikiamų paslaugų / vykdomos neformaliojo ugdymo veiklos padidėjo, dalis nuo įmonės veikloje dalyvavusių asmenų (proc.). </t>
  </si>
  <si>
    <t xml:space="preserve">4.1.2.5. Asmenų, priklausančių tam tikrai tikslinei grupei, kurių tikslų planavimo ir prioretizavimo gebėjimai dėl įmonės teikiamų paslaugų / vykdomos veiklos pagerėjo, dalis nuo įmonės veikloje dalyvavusių asmenų (proc.). </t>
  </si>
  <si>
    <t xml:space="preserve">4.2.1.3. Asmenų, priklausančių tam tikrai tikslinei grupei, kurių pasitikėjimas savimi dėl įmonės teikiamų paslaugų / vykdomos veiklos padidėjo, dalis nuo įmonės veikloje dalyvavusių asmenų (proc.). </t>
  </si>
  <si>
    <t xml:space="preserve">4.3.1.4. Asmenų, priklausančių tam tikrai tikslinei grupei, kurie dėl įmonės teikiamų paslaugų / vykdomos edukacinės veiklos pripažino, kad įgijo naudingos informacijos apie patyčių pasekmes / žalą, dalis nuo įmonės veikloje dalyvavusių asmenų (proc.). </t>
  </si>
  <si>
    <t>4.3.1.5. Asmenų, priklausančių tam tikrai tikslinei grupei, kurie dėl įmonės teikiamų paslaugų / vykdomos veiklos tapo patriotiškesni (labiau vertina savo gimtinę ir jos istoriją) ir pradėjo lankyti patriotines organizacijas / akcijas, dalis nuo įmonės veikloje dalyvavusių asmenų (proc.).</t>
  </si>
  <si>
    <t>4.3.1.6. Asmenų, priklausančių tam tikrai tikslinei grupei, kurie dėl įmonės teikiamų paslaugų / vykdomos veiklos pripažino, kad labiau sieja savo profesinę ir asmeninę ateitį su Lietuva (pvz., mažiau svarsto galimybę emigruoti), dalis nuo įmonės veikloje dalyvavusių asmenų (proc.).</t>
  </si>
  <si>
    <t>4.3.1.7. Asmenų, priklausančių tam tikrai tikslinei grupei, kuriems žmogaus teisių apsauga dėl įmonės teikiamų paslaugų / vykdomos veiklos tapo labiau prieinama, dalis nuo įmonės veikloje dalyvavusių asmenų (proc.).</t>
  </si>
  <si>
    <t>2.2.1. Didinti asmenų fizinį aktyvumą.</t>
  </si>
  <si>
    <t>4.3. Skatinti tolerantiškumą ir gyventojų pilietiškumą.</t>
  </si>
  <si>
    <t>2.1.1.1. Asmenų, priklausančių tam tikrai tikslinei grupei, kurių sveikata / savijauta dėl įmonės teikiamų paslaugų / vykdomos veiklos / suteiktos infrastruktūros pagerėjo, dalis nuo įmonės veikloje dalyvavusių asmenų (proc.).</t>
  </si>
  <si>
    <t>2.2.1.1. Asmenų, priklausančių tam tikrai tikslinei grupei, kurie dėl įmonės teikiamų paslaugų / vykdomos veiklos / suteiktos infrastruktūros gali aktyviau / saugiau / įdomiau leisti laisvalaikį, dalis nuo įmonės veikloje dalyvavusių asmenų (proc.).</t>
  </si>
  <si>
    <t>2.3.1.1. Asmenų, priklausančių tam tikrai tikslinei grupei, kurių fizinis aktyvumas dėl įmonės teikiamų paslaugų / vykdomos veiklos / suteiktos/ sukurtos infrastruktūros pagerėjo, sveikata / savijauta pagerėjo, dalis nuo įmonės veikloje dalyvavusių asmenų (proc.).</t>
  </si>
  <si>
    <t>3.1.1.1. Asmenų, priklausančių tam tikrai tikslinei grupei / nukentėjusių asmenų, kurie dėl įmonės teikiamų paslaugų / vykdomos veiklos, susijusios su nusikalstamumo mažinimu, pripažino, kad aplinka tapo saugesnė, dalis nuo įmonės veikloje dalyvavusių asmenų (proc.).</t>
  </si>
  <si>
    <t>1.3.1.2. Išaugusi tam tikros tikslinės grupės asmenų, pasinaudojusių fizine ir (ar) informacine aplinka, kuriems ji buvo naudinga, dalis nuo įmonės veikloje dalyvavusių asmenų (proc.).</t>
  </si>
  <si>
    <t>2.2.1.2. Asmenų, priklausančių tam tikrai tikslinei grupei, kurių fizinis aktyvumas dėl įmonės teikiamų paslaugų / vykdomos veiklos / suteiktos/ sukurtos infrastruktūros padidėjo, dalis nuo įmonės veikloje dalyvavusių asmenų (proc.).</t>
  </si>
  <si>
    <r>
      <t>2.3.1.2. Asmenų, priklausančių tam tikrai tikslinei grupei, kuriems dėl įmonės teikiamų paslaugų / vykdomos veiklos / suteiktos infrastruktūros yra sudarytos geresnės ir nuolatinės sąlygos turėti prieigą prie tam tikrų priemonių ar paslaugų (</t>
    </r>
    <r>
      <rPr>
        <b/>
        <u/>
        <sz val="10"/>
        <color theme="1"/>
        <rFont val="Arial"/>
        <family val="2"/>
        <charset val="186"/>
      </rPr>
      <t>pasirinkite iš papildomo klasifikatoriaus</t>
    </r>
    <r>
      <rPr>
        <sz val="10"/>
        <color theme="1"/>
        <rFont val="Arial"/>
        <family val="2"/>
        <charset val="186"/>
      </rPr>
      <t>), dalis nuo įmonės veikloje dalyvavusių asmenų (proc.).</t>
    </r>
  </si>
  <si>
    <t>4.2.1.2. Asmenų, priklausančių tam tikrai tikslinei grupei, kuriems dėl įmonės teikiamų paslaugų / infrastruktūros / vykdomos veiklos tapo labiau prieinama informacija apie švietimo įstaigas / kompetencijas ir jie šią informaciją vertina kaip naudingą, dalis nuo įmonės veikloje dalyvavusių asmenų (proc.).</t>
  </si>
  <si>
    <t>2.3.1.3 Tam tikros tikslinės grupės asmenų / sergančių asmenų, dėl įmonės teikiamų paslaugų / vykdomos veiklos / suteiktos infrastruktūros, periodiškai gavusių materialinę paramą (pvz., šilto maisto) ir pripažinusių, kad dėl to pagerėjo jų sveikata / savijauta, dalis nuo įmonės veikloje dalyvavusių asmenų (proc.).</t>
  </si>
  <si>
    <t>3.2.1.3. Asmenų, priklausančių tam tikrai tikslinei grupei, kuriems dėl įmonės teikiamų paslaugų / vykdomos veiklos / suteiktos infrastruktūros tapo labiau prieinama informacija apie ligas / susižalojimus ir jų prevenciją ir jie šią informaciją vertina kaip naudingą, dalis nuo įmonės veikloje dalyvavusių asmenų (proc.).</t>
  </si>
  <si>
    <t>Prevencinių priemonių (susijusių su nusikalstamumu, ligomis ir priklausomybėmis) veiksmingumo didinimas ir visuomenės saugumo užtikrinimas.</t>
  </si>
  <si>
    <t>2.3.1.4. Asmenų, priklausančių tam tikrai tikslinei grupei, kuriems dėl įmonės teikiamų paslaugų / vykdomos veiklos / suteiktos infrastruktūros tapo labiau prieinama informacija apie ligas / susižalojimus ir jie šią informaciją vertina kaip naudingą, dalis nuo įmonės veikloje dalyvavusių asmenų (proc.).</t>
  </si>
  <si>
    <t>4.1.2.4. Asmenų, priklausančių tam tikrai tikslinei grupei, kuriems dėl įmonės teikiamų paslaugų / infrastruktūros / vykdomos veiklos tapo labiau prieinama informacija apie švietimo įstaigas / kompetencijas ir jie šią informaciją vertina kaip naudingą, dalis nuo įmonės veikloje dalyvavusių asmenų (proc.).</t>
  </si>
  <si>
    <t>4.1.1.5. Asmenų, priklausančių tam tikrai tikslinei grupei, kuriems dėl įmonės teikiamų paslaugų / infrastruktūros / vykdomos veiklos tapo labiau prieinama informacija apie švietimo įstaigas / kompetencijas ir jie šią informaciją vertina kaip naudingą, dalis nuo įmonės veikloje dalyvavusių asmenų (proc.).</t>
  </si>
  <si>
    <t>a/b*100%, čia
a – tam tikros tikslinės grupės asmenų, kurie nebegauna pašalpos dėl įmonės vykdomos veiklos / įdarbinimo, skaičius, vnt.
b – bendras tam tikros tikslinės grupės asmenų, dalyvavusių įmonės veikloje, skaičius, vnt.</t>
  </si>
  <si>
    <t>a/b*100%&gt;0, čia
a – tam tikros tikslinės grupės asmenų, dalyvavusių įmonės veikloje ir dėl to pagerinusių / įgijusių gebėjimus, skaičius, vnt.
b – bendras tam tikros tikslinės grupės asmenų, dalyvavusių įmonės veikloje, skaičius, vnt.</t>
  </si>
  <si>
    <t xml:space="preserve">(a-c)/b*100%&gt;0, čia
a – tam tikros grupės/ su nusikalstama veikla susijusių asmenų, dalyvavusių įmonės veikloje ir nustojusių vartoti kenksmingus produktus / nustojusių elgtis netinkamai, skaičius, vnt.
b – bendras tam tikros grupės/ su nusikalstama veikla susijusių asmenų, dalyvavusių įmonės veikloje, skaičius, vnt.
c – tam tikros tikslinės grupės asmenų, kurie dėl įmonės vykdomos veiklos buvo nustoję vartoti kenksmingus produktus / nustojo elgtis netinkamai, tačiau po tam tikro laiko vėl pradėjo vartoti kenksmingus produktus / pradėjo elgtis netinkamai, skaičius, vnt.
</t>
  </si>
  <si>
    <t>1.2.4.1.  Asmenų, priklausančių tam tikrai tikslinei grupei, kurie dėl įmonės teikiamų paslaugų / vykdomos veiklos / suteiktos infrastruktūros pasinaudojo paskatų sistema, kuri padėjo įsitvirtinti darbo rinkoje, dalis nuo įmonės veikloje dalyvavusių asmenų (proc.).
Pvz., lanksčios darbo sąlygos, lengvatinis nuvykimas į darbo vietą / parvykimas iš darbo vietos, vaikų priežiūros kambario sukūrimas ir t.t.</t>
  </si>
  <si>
    <t>3.2.1.2. Asmenų, priklausančių tam tikrai tikslinei grupei / sergančių ar turinčių sutrikimą, kurie dėl įmonės teikiamų paslaugų / vykdomos prevencinės veiklos pradėjo kovoti su liga (pvz., nustoję vartoti ligą sukeliančius komponentus / pradėję gydytis nuo tos ligos / pripažino turintys ligą ir ėmėsi veiksmų dėl jos pašalinimo), dalis nuo įmonės veikloje dalyvavusių asmenų (proc.).</t>
  </si>
  <si>
    <t>3.3.1.2. Asmenų, priklausančių tam tikrai tikslinei grupei, kurių buities / pragyvenimo sąlygos dėl reguliariai įmonės teikiamų paslaugų / vykdomos veiklos / suteiktos infrastruktūros / techninės įrangos (pvz., pasikeitė buitinės sąlygos į geresnes) pagerėjo, dalis nuo įmonės veikloje dalyvavusių asmenų (proc.).</t>
  </si>
  <si>
    <t>1.1.2.3.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</si>
  <si>
    <t>1.2.1.3.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</si>
  <si>
    <t>1.2.3.3.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</si>
  <si>
    <t xml:space="preserve">1.3.1.2. Išaugusi tam tikros tikslinės grupės asmenų, pasinaudojusių fizine ir (ar) informacine aplinka, kuriems ji buvo naudinga, dalis nuo įmonės veikloje dalyvavusių asmenų (proc.).
</t>
  </si>
  <si>
    <r>
      <rPr>
        <sz val="10"/>
        <color theme="1"/>
        <rFont val="Arial"/>
        <family val="2"/>
        <charset val="186"/>
      </rPr>
      <t>1.3.1.3. Tam tikros tikslinės grupės asmenų, kurie dėl įmonės teikiamų paslaugų / vykdomos veiklos dalyvavo gerosios patirties pasidalijimo renginiuose ir pripažino, kad jie įgijo naudingų žinių / patirties, padėsiančių mažinti socialinę atskirtį, dalis nuo renginiuose dalyvavusių asmenų (proc.).</t>
    </r>
    <r>
      <rPr>
        <sz val="10"/>
        <color rgb="FFFF0000"/>
        <rFont val="Arial"/>
        <family val="2"/>
        <charset val="186"/>
      </rPr>
      <t xml:space="preserve">
</t>
    </r>
  </si>
  <si>
    <t xml:space="preserve">2.2.1.3. Tam tikros tikslinės grupės asmenų, kurie dėl įmonės teikiamų paslaugų / vykdomos veiklos dalyvavo gerosios patirties pasidalijimo renginiuose ir pripažino, kad jie įgijo naudingų žinių / patirties, padėsiančios didinti fizinį aktyvumą, dalis nuo renginiuose dalyvavusių asmenų (proc.).
</t>
  </si>
  <si>
    <t>15.</t>
  </si>
  <si>
    <t>14.</t>
  </si>
  <si>
    <t>13.</t>
  </si>
  <si>
    <t>12.</t>
  </si>
  <si>
    <t>11.</t>
  </si>
  <si>
    <t>10.</t>
  </si>
  <si>
    <t>9.</t>
  </si>
  <si>
    <t>8.</t>
  </si>
  <si>
    <t>7.</t>
  </si>
  <si>
    <t>6.</t>
  </si>
  <si>
    <t>5.</t>
  </si>
  <si>
    <t>4.</t>
  </si>
  <si>
    <t>3.</t>
  </si>
  <si>
    <t>2.</t>
  </si>
  <si>
    <t>1.</t>
  </si>
  <si>
    <t>Žingsnis</t>
  </si>
  <si>
    <t>Socialinio verslo poveikio vertinimo skaičiuoklės pildymo instrukcija</t>
  </si>
  <si>
    <t>Pareiškėjo kontaktai (telefonas, el. paštas)</t>
  </si>
  <si>
    <t>Pareiškėjo veiklos sritis</t>
  </si>
  <si>
    <t xml:space="preserve">Juridinio asmens kodas </t>
  </si>
  <si>
    <t>Pareiškėjo juridinio asmens pavadinimas</t>
  </si>
  <si>
    <t xml:space="preserve"> (data)</t>
  </si>
  <si>
    <t>(sudarymo vieta)</t>
  </si>
  <si>
    <t xml:space="preserve"> (dokumento sudarytojo pavadinimas)</t>
  </si>
  <si>
    <t>Socialinio verslo poveikio matavimo pagrindinių rodiklių suma, %</t>
  </si>
  <si>
    <t>Pagrindimas dėl duomenų pasirinkimo ir jų patikimumo</t>
  </si>
  <si>
    <t>Sistemos kelias (žingsniai) iki duomenų</t>
  </si>
  <si>
    <t>Informacijos šaltinio nuoroda</t>
  </si>
  <si>
    <t>Socialinės rizikos / sergančių asmenų grupė</t>
  </si>
  <si>
    <t>Kitos pasirinktos informacijos pagrindimas (naudojamos atliekant poveikio skaičiavimą, aprašymas)</t>
  </si>
  <si>
    <t>Sergančių asmenų skaičius</t>
  </si>
  <si>
    <t>http://stat.hi.lt/</t>
  </si>
  <si>
    <t>-</t>
  </si>
  <si>
    <t>http://www.ulac.lt/ataskaitos</t>
  </si>
  <si>
    <t>Sergamumas psichikos ir elgesio sutrikimais vartojant alkoholį (F10) 100000 gyv.</t>
  </si>
  <si>
    <t>Sergamumas psichikos ir elgesio sutrikimais vartojant psichoaktyviąsias medžiagas (F11-F19) 100000 gyv.</t>
  </si>
  <si>
    <t>Rodiklių duomenų bazė (Gyventojai ir socialinė statistika -
&gt; Nusikalstamumas ir baudžiamoji teisena) --&gt; Smurtas artimoje aplinkoje</t>
  </si>
  <si>
    <t>https://osp.stat.gov.lt/web/guest/statistiniu-rodikliu-analize?hash=5329ed2e-73ff-4b91-b4d2-009aea781184#/</t>
  </si>
  <si>
    <r>
      <t xml:space="preserve">Asmenys, nukentėję dėl smurto artimoje aplinkoje 
</t>
    </r>
    <r>
      <rPr>
        <i/>
        <sz val="12"/>
        <color theme="1"/>
        <rFont val="Times New Roman"/>
        <family val="1"/>
        <charset val="186"/>
      </rPr>
      <t>(policijoje užregistruoti pranešimai dėl smurto artimoje aplinkoje)</t>
    </r>
  </si>
  <si>
    <t>Gyventojai ir socialinė statistika  --&gt; Nusikalstamumas ir baudžiamoji teisena --&gt; Nusikalstamumas --&gt; Užregistruoti asmenys, nukentėję nuo nusikalstamų veikų</t>
  </si>
  <si>
    <t>https://osp.stat.gov.lt/statistiniu-rodikliu-analize#/</t>
  </si>
  <si>
    <t xml:space="preserve">Rodiklių duomenų bazė --&gt; Gyventojai ir socialinė statistika --&gt; Nusikalstamumas ir baudžiamoji teisena
</t>
  </si>
  <si>
    <t xml:space="preserve">Gyventojai ir socialinė statistika  --&gt; Nusikalstamumas ir baudžiamoji teisena --&gt; Nusikalstamumas --&gt; Asmenų, įtariamų (kaltinamų) padarius nusikalstamas </t>
  </si>
  <si>
    <t>Statistikos departamentas:
Rodiklių duomenų bazė (Gyventojai ir socialinė statistika
-&gt; Gyventojų užimtumas ir nedarbas --&gt; Metiniai darbo jėgos, užimtumo ir nedarbo rodikliai --&gt; Nedirbantis, nesimokantis ir mokymuose nedalyvaujantis jaunimas</t>
  </si>
  <si>
    <t>https://osp.stat.gov.lt/web/guest/statistiniu-rodikliu-analize?portletFormName=visualization&amp;hash=110b0a03-3a70-42ad-ae09-65b5b0a81ff7#/</t>
  </si>
  <si>
    <t>Statistikos departamentas:
Rodiklių duomenų bazė (Gyventojai ir socialinė statistika
-&gt; Švietimas ir gyventojų išsilavinimas -&gt; Bendrieji
švietimo rodikliai -&gt; Mokyklinio amžiaus vaikai,
nesimokantys mokykloje</t>
  </si>
  <si>
    <t>https://osp.stat.gov.lt/statistiniu-rodikliu-analize?hash=0235b4a8-2aa4-4e76-8885-4090eaec29ff#/</t>
  </si>
  <si>
    <t>https://osp.stat.gov.lt/lietuvos-jaunimas</t>
  </si>
  <si>
    <t>Gyventojai ir socialinė statistika --&gt; Gyventojų migracija --&gt; Tarptautinė apsauga --&gt; Pabėgėliai</t>
  </si>
  <si>
    <r>
      <t xml:space="preserve">Rodiklių duomenų bazė --&gt; Gyventojai ir socialinė
statistika -&gt; Gyventojai -&gt; Gyventojų sudėtis
</t>
    </r>
    <r>
      <rPr>
        <i/>
        <sz val="12"/>
        <color theme="1"/>
        <rFont val="Times New Roman"/>
        <family val="1"/>
        <charset val="186"/>
      </rPr>
      <t>Gyventojų klasifikavimas pagal amžių.</t>
    </r>
  </si>
  <si>
    <t>https://osp.stat.gov.lt/</t>
  </si>
  <si>
    <t>Viešai prieinama informacija / duomenys apie socialiai rizikingas tikslines grupes ir sergančius / turinčių sutrikimų asmenis</t>
  </si>
  <si>
    <t xml:space="preserve">Virusiniai hepatitai – tai virusų sukeliami kepenų uždegiminiai ir distrofiniai pokyčiai. Infekcinius hepatitus sukelia virusai: A, B, C, D, E. </t>
  </si>
  <si>
    <t>Virusiniai hepatitai</t>
  </si>
  <si>
    <t>Nusikaltimai ir baudžiamieji nusižengimai, per ataskaitinį laikotarpį užregistruoti Vidaus reikalų informacinės sistemos Nusikalstamų veikų žinybiniame registre.</t>
  </si>
  <si>
    <t>Užregistruotos nusikalstamos veikos</t>
  </si>
  <si>
    <t>Tiesioginės projekto naudos gavėjų (projekto dalyvių) grupė, kurios poreikiai tenkinami ar problemos sprendžiamos įgyvendinant projektą.</t>
  </si>
  <si>
    <t>Tikslinė grupė</t>
  </si>
  <si>
    <t>Sveikatos stiprinimo ir ligų profilaktikos paslauga, atliekama specialisto, įgijusio teisės aktų nustatyta tvarka kvalifikaciją ir turinčio sertifikatą šiai veiklai bei teikiama tam specialiai įrengtose patalpose (pvz., reabilitacija, masažai, kt.).</t>
  </si>
  <si>
    <t>Sveikatinimo paslauga</t>
  </si>
  <si>
    <t>Verslo modelis, pagal kurį, išnaudojant rinkos mechanizmą, pelno siekimas susiejamas su visuomenei naudingais tikslais ir prioritetais, remiamasi socialiai atsakingo verslo bei viešojo ir privataus sektorių partnerystės nuostatomis, taikomos socialinės inovacijos.</t>
  </si>
  <si>
    <t>Socialinis verslas</t>
  </si>
  <si>
    <t xml:space="preserve">Asmenų, kuriems metų bėgyje ambulatorinėse sveikatos priežiūros įstaigose 
naujai (pirmą kartą gyvenime) užregistruota tam tikra liga arba trauma, ir vidutinio metinio 
gyventojų skaičiaus santykis. </t>
  </si>
  <si>
    <t>Sergamumas</t>
  </si>
  <si>
    <t>Užsikrėtimas utėlėmis.</t>
  </si>
  <si>
    <t>Pedikuliozė ir ftiriazė</t>
  </si>
  <si>
    <t xml:space="preserve">Užsienietis (užsienio šalies pilietis arba asmuo be pilietybės), kuris dėl patirto persekiojimo savo kilmės valstybėje arba dėl baimės patirti tokį persekiojimą negali naudotis savo kilmės šalies gynyba. Toks persekiojimas turi būti susijęs su rase, religija, tautybe, priklausymu tam tikrai socialinei grupei ar politiniais įsitikinimais. 
</t>
  </si>
  <si>
    <t xml:space="preserve">Pabėgėlis </t>
  </si>
  <si>
    <t>Nuolatinis Lietuvos gyventojas</t>
  </si>
  <si>
    <t>Nenutrūkstama veikla (įskaitant gamybą, prekybą, paslaugų teikimą, žemės ūkio veiklą, žuvininkystę, kasybą, profesinę veiklą, naudojimąsi turto ir (arba) turtinių teisių turėjimu), kurią vykdant siekiama gauti bet kokių pajamų (neatsižvelgiant į tai, ar ją vykdant siekiama gauti pelno), išskyrus darbo veiklą, taip pat valstybės ir savivaldybių veiklą, net jeigu už tokią veiklą mokami mokesčiai ar rinkliavos.</t>
  </si>
  <si>
    <t>Nuolatinė ekonominė veikla</t>
  </si>
  <si>
    <t>Asmuo, kuriam Lietuvos Respublikos neįgaliųjų socialinės integracijos įstatymo nustatyta tvarka pripažintas mažesnis negu 55 procentų darbingumo lygis ir (ar) nustatyta specialiųjų poreikių tenkinimo reikmė. Informacijos šaltinis - Socialinės apsaugos ir darbo ministerija.</t>
  </si>
  <si>
    <t>Neįgalusis</t>
  </si>
  <si>
    <t>Amžiaus tarpsnis nuo 7 iki 18 metų, kuriame intensyviai fiziškai ir dvasiškai bręsta jaunas žmogus. Mokyklinis amžius skaidomas į jaunesnįjį, vidutinį ir vyresnįjį (jaunuolio).</t>
  </si>
  <si>
    <t>Mokyklinis amžius</t>
  </si>
  <si>
    <t>Du ar daugiau jaunų žmonių (asmenų nuo 14 iki 29 metų (įskaitytinai)).</t>
  </si>
  <si>
    <t>Ligos,skirstomos pagal jų sukėlėją, gali būti bakterinės, virusinės, grybelinės ir žmogaus parazitų (pirmuonių bei kirmėlių) sukeltos ligos. Be to, infekcinės ligos gali būti vietinės (t. y. pažeisti tik vieną kurį nors organą) arba išplitusios (sisteminės), pvz., sepsis.</t>
  </si>
  <si>
    <t>Infekcinės ir parazitinės ligos</t>
  </si>
  <si>
    <t>Šeima, auginanti tris ir daugiau vaikų.</t>
  </si>
  <si>
    <t>Daugiavaikė šeima</t>
  </si>
  <si>
    <t>Darbingo amžiaus gyventojas</t>
  </si>
  <si>
    <t>Nedirbantis darbingo amžiaus darbingas asmuo, kuris nesimoko pagal bendrojo ugdymo programą ar pagal formaliojo profesinio mokymo programą arba nestudijuoja aukštojoje mokykloje pagal nuolatinės formos studijų programas ir yra įstatymų nustatyta tvarka įsiregistravęs teritorinėje darbo biržoje.</t>
  </si>
  <si>
    <t xml:space="preserve">Bedarbis </t>
  </si>
  <si>
    <t>Aplinka, kurią sudaro asmenys, siejami arba praeityje sieti santuokiniais, partnerystės, svainystės ar kitais artimais ryšiais, taip pat asmenys, kartu gyvenantys ir tvarkantys bendrą ūkį.</t>
  </si>
  <si>
    <t xml:space="preserve">Artima aplinka </t>
  </si>
  <si>
    <t>Paaiškinimas / apibrėžimas</t>
  </si>
  <si>
    <t>Sąvoka</t>
  </si>
  <si>
    <t>Pagrindinės sąvokos</t>
  </si>
  <si>
    <t>Pastaba. Atkreiptinas dėmesys, kad socialinio verslo vykdytojai (pareiškėjai) skaičiuoklėje gali pasirinkti daugiau negu vieną tikslą / potikslius / tikslines grupes / rodiklius, tačiau jų apskaičiavimas turi būti pagrįstas (patikimais ir patikrinamais duomenimis) ir realus (įgyvendinamas).</t>
  </si>
  <si>
    <t xml:space="preserve">Pastaba. </t>
  </si>
  <si>
    <t xml:space="preserve">Skaičiuoklės BI stulpelyje „10. Pastabos, komentarai“ pareiškėjas gali įrašyti papildomą informaciją ar komentarus, tačiau tik tuo atveju, jeigu jie yra esminiai ir būtini skaičiuoklės (poveikio rezultato) vertinimui.
Kai pareiškėjas yra įvykdęs visus prieš tai buvusius privalomus žingsnius, šią užpildytą skaičiuoklę kartu su paraiška jis turi pateikti paraišką priimančiai institucijai, kuri ją analizuos ir vertins kartu su pateikta paraiška.
Skaičiuoklės BI stulpelyje „Pastabos, komentarai“ pareiškėjas gali įrašyti papildomą informaciją ar komentarus, tačiau tik tuo atveju, jeigu jie yra esminiai ir būtini skaičiuoklės (poveikio rezultato) vertinimui.
Kai pareiškėjas yra įvykdęs visus prieš tai buvusius privalomus žingsnius, šią užpildytą skaičiuoklę kartu su paraiška jis turi pateikti paraišką priimančiai institucijai, kuri ją analizuos ir vertins kartu su pateikta paraiška.
</t>
  </si>
  <si>
    <t>Tuo atveju, jeigu pareiškėjo užpildyti duomenys rodo, kad socialinio verslo poveikis (bent vienais metais) yra lygus „0 %“, jis BF stulpelyje „9. Rodiklio reikšmės „0%“ pagrindimas“ turi pagrįsti ir paaiškinti, kodėl jis toks yra (pvz., dirbama su itin specifine tiksline grupe (privaloma nurodyti tikslinę grupę), kuriai padaryti poveikį trunka ilgiau nei 1-us metus).</t>
  </si>
  <si>
    <t xml:space="preserve">Įvykdžius 12-ąjį žingsnį, BG stulpelyje „8. Planuojamas poveikio vidurkis (2018–2021 m.), proc.“ automatiškai yra apskaičiuojamas visų metų socialinio verslo poveikio vidurkis (šio stulpelio eilučių pildyti nereikia). Atitinkamai skiltyje „Pasirinktų rodiklių poveikio suma, %“, kuri yra skaičiuoklės apatinėje eilutėje, automatiškai yra apskaičiuojama visų pasirinktų rodiklių poveikių suma pamečiui (šio stulpelio eilučių taip pat pildyti nereikia). 
Šios suminės eilutės duomenys bus reikalingi pildant duomenis paraiškoje, kurioje bus įrašomas socialinio verslo poveikis. Suminės eilutės duomenys taip pat persikelia į skaičiuoklės lapą „Suminė soc. poveikio reikšmė“.
</t>
  </si>
  <si>
    <t>• Alkoholizmu sergantys asmenys
• Tuberkulioze sergantys asmenys
• ŽIV sergantys asmenys
• Depresija sergantys asmenys
• Nuotaikų sutrikimų turintys asmenys
• Valgymo sutrikimai (bulimija, nervinė anoreksija)
• Pedikulioze ir ftiriaze (utėlėtumu) sergantys asmenys
• Dantų ligomis sergantys asmenys
• Susižalojimus dėl nelaimingų įvykių darbe patyrę asmenys
• Susižalojimus dėl transporto įvykių darbe patyrę asmenys
• Kitos pasirinktos ligos iš klasifikatoriaus
• Savižudybių skaičius
Tikslinės grupės dydis turi būti nurodytas iš lape „Papildomas_Duomenų šaltiniai“ stulpelyje „B“ nurodyto duomenų šaltinio.
Tai atvejais, kai informacija apie pasirinktą tikslinę grupę/ veiksmą pateikiama remiantis kitais šaltiniais, negu nurodyti lape „Papildomas_Duomenų šaltiniai“, pareiškėjas kartu su Skaičiuokle turi pateikti informaciją apie duomenų šaltinį, aprašytą duomenų surinkimo metodą ir kitą, duomenų patikimumą pagrindžiančią informaciją. Ši informacija pateikiama lape „Papildomas_Duomenų šaltiniai“ esančioje lentelėje "Kitos pasirinktos informacijos pagrindimas".
Visais atvejais tikslinės grupės dydis (skaičius) turi būti pagrįstas ir patikrinamas.</t>
  </si>
  <si>
    <t xml:space="preserve">Įvykdęs 11-ajį žingsnį, pareiškėjas O–AT stulpeliuose „7. Planuojamas poveikis“ užpildo pasirinkto rodiklio formulėse identifikuotų dėmenų reikšmes (pvz.: a, b, a(t-1)) kiekvienais metais. Skilčių „Poveikis, %“ reikšmės (parodančios socialinio verslo poveikį procentais) yra apskaičiuojamos automatiškai, todėl jų pildyti nereikia.
Esant tam tikriems rodikliams rodiklio skaičiavimo formulės dėmuo „a(t-1)“ yra neaktualus, todėl šio dėmens stulpelis turi likti tuščias. 
Tais atvejais, kai pasirenkama viena iš šių tikslinių grupių,  tikslinės grupės dydis turi būti nurodytas iš lape „Papildomi_duomenų šaltiniai“ B stulpelyje nurodyto duomenų šaltinio:
• Lietuvos gyventojai (pagal rajonus)
• Mokyklinio amžiaus vaikai
• Jaunimas
• Darbingo amžiaus gyventojai
• Pensininkai
• Neįgalieji
• Vienišos motinos ar tėvai
• Daugiavaikės šeimos
• Socialinės rizikos šeimų skaičius 1000-iui gyventojų
• Pabėgėliai
• Nedirbantieji (bedarbiai)
• 18–24 metų jaunimo, neįgijusio vidutinio išsilavinimo ir nesimokančio, dalis
• 15–29 metų jaunimas pagal išsilavinimo grupes
• Mokyklinio amžiaus vaikai, nesimokantys mokykloje
• Nedirbantis, nesimokantis ir mokymuose nedalyvaujantis jaunimas
• Nutraukusių mokymąsi bendrojo lavinimo mokyklose 16-mečių jaunuolių skaičius
• Asmenų, įtariamų (kaltinamų) padarius nusikalstamas veikas, skaičius
• Asmenys, susiję su nusikalstama veika (disponavimu narkotinėmis medžiagomis ir jų kontrabanda)
• Asmenų, įtariamų (kaltinamų) padarius nusikalstamas veikas, skaičius
• Nepilnamečiai, įtariami (kaltinami ) padarę nusikalstamas veikas
• Asmenų, nukentėjusių nuo nusikalstamų veikų, skaičius
• Asmenys, nukentėję dėl smurto artimoje aplinkoje (policijoje užregistruoti pranešimai dėl smurto artimoje aplinkoje)
• Narkomanija sergantys asmenys
• Alkoholizmu sergantys asmenys
• Tuberkulioze sergantys asmenys
• ŽIV sergantys asmenys
• Depresija sergantys asmenys
• Nuotaikų sutrikimų turintys asmenys
• Valgymo sutrikimai (bulimija, nervinė anoreksija)
• Pedikulioze ir ftiriaze (utėlėtumu) sergantys asmenys
• Dantų ligomis sergantys asmenys
• Sužalojimus dėl nelaimingų įvykių darbe patyrę asmenys
• Sužalojimus dėl transporto įvykių darbe patyrę asmenys
• Kitos pasirinktos ligos iš klasifikatoriaus
• Savižudybių skaičius
Tais atvejais, kai informacija apie pasirinktą tikslinę grupę / veiksmą pateikiama remiantis kitais šaltiniais, negu nurodyti lape „Papildomi_duomenų šaltiniai“, pareiškėjas kartu su skaičiuokle turi pateikti informaciją apie duomenų šaltinį, aprašytą duomenų surinkimo metodą ir kitą duomenų patikimumą pagrindžiančią informaciją. Ši informacija pateikiama lape „Papildomi_duomenų šaltiniai“ esančioje lentelėje „Kitos pasirinktos informacijos pagrindimas“.
Pastaba. Visais atvejais tikslinės grupės dydis (skaičius) turi būti pagrįstas ir patikrinamas.
</t>
  </si>
  <si>
    <t xml:space="preserve">• Asmenys, susiję su nusikalstama veika (disponavimu narkotinėmis medžiagomis ir jų kontrabanda)
• Asmenų, įtariamų (kaltinamų) padarius nusikalstamas veikas, skaičius
• Nepilnamečiai, įtariami (kaltinami ) padarę nusikalstamas veikas
• Asmenų, nukentėjusių nuo nusikalstamų veikų, skaičius
• Asmenys, nukentėję dėl smurto artimoje aplinkoje (policijoje užregistruoti pranešimai dėl smurto artimoje aplinkoje)
• Narkomanija sergantys asmenys
• Alkoholizmu sergantys asmenys
• Tuberkulioze sergantys asmenys
• ŽIV sergantys asmenys
• Depresija sergantys asmenys
• Nuotaikų sutrikimų turintys asmenys
• Valgymo sutrikimai (bulimija, nervinė anoreksija)
• Pedikulioze ir ftiriaze (utėlėtumu) sergantys asmenys
• Dantų ligomis sergantys asmenys
• Sužalojimus dėl nelaimingų įvykių darbe patyrę asmenys
• Sužalojimus dėl transporto įvykių darbe patyrę asmenys
• Kitos pasirinktos ligos iš klasifikatoriaus
• Savižudybių skaičius
Tai atvejais, kai informacija apie pasirinktą tikslinę grupę / veiksmą pateikiama remiantis kitais šaltiniais, negu nurodyti lape „Papildomi_duomenų šaltiniai“, pareiškėjas kartu su skaičiuokle turi pateikti informaciją apie duomenų šaltinį, aprašytą duomenų surinkimo metodą ir kitą duomenų patikimumą pagrindžiančią informaciją. Ši informacija pateikiama lape „Papildomi_duomenų šaltiniai“ esančioje lentelėje „Kitos pasirinktos informacijos pagrindimas“.
Pastaba. Visais atvejais tikslinės grupės dydis (skaičius) turi būti pagrįstas ir patikrinamas.
</t>
  </si>
  <si>
    <t xml:space="preserve">Šiame žingsnyje pareiškėjas N stulpelyje „6. Pasirinktos tikslinės grupės dydis (skaičius, vnt.) veiklą vykdomoje vietoje (gyvenvietėje, rajone ar kt.)“ turi į skilties laukelį įrašyti tikslinės grupės trumpą aprašymą ir dydį (skaičių), su kuria jis dirbs / darys jai įtaką vykdydamas socialinio verslo veiklą (pvz., neįgaliųjų asmenų grupė Raseinių rajone – 500). 
Tais atvejais, kai pasirenkama viena iš šių tikslinių grupių, tikslinės grupės dydis turi būti nurodytas iš lape „Papildomi duomenų šaltiniai“ B stulpelyje nurodyto duomenų šaltinio:
• Lietuvos gyventojai (pagal rajonus)
• Mokyklinio amžiaus vaikai
• Jaunimas
• Darbingo amžiaus gyventojai
• Pensininkai
• Neįgalieji
• Vienišos motinos ar tėvai
• Daugiavaikės šeimos
• Socialinės rizikos šeimų skaičius 1000-iui gyventojų
• Pabėgėliai
• Nedirbantieji (bedarbiai)
• 18–24 metų jaunimo, neįgijusio vidutinio išsilavinimo ir nesimokančio, dalis
• 15–29 metų jaunimas pagal išsilavinimo grupes
• Mokyklinio amžiaus vaikai, nesimokantys mokykloje
• Nedirbantis, nesimokantis ir mokymuose nedalyvaujantis jaunimas
• Nutraukusių mokymąsi bendrojo lavinimo mokyklose 16-mečių jaunuolių skaičius
• Asmenų, įtariamų (kaltinamų) padarius nusikalstamas veikas, skaičius
</t>
  </si>
  <si>
    <t>Įvykdžius 7-ajį (ir 8-ajį ir / ar 9-ajį, jeigu jie buvo privalomi pagal rodiklio pasirinkimą) žingsnį, L stulpelyje „5. Skaičiavimo metodas“ yra automatiškai priskiriamas rodiklio apskaičiavimo metodo aprašymas, t. y. pareiškėjas neatlieka jokių veiksmų, pareiškėjui tai yra pagalbinė informacija, pagal kurią jis atlikdamas vėlesnius žingsnius stulpeliuose „O-AT“ turės įvesti duomenis. Analogiškai skaičiuoklės M stulpelyje „5.1. Skaičiavimo periodiškumas“ pasirinkus rodiklį automatiškai yra priskiriama rodiklio skaičiavimo periodiškumo reikšmė, t. y. parodoma, kaip dažnai rodiklis turi būti skaičiuojamas.</t>
  </si>
  <si>
    <t>Įvykdęs 7-ajį (ir 8-ajį, jeigu jis buvo privalomas pagal rodiklio pasirinkimą) žingsnį, K stulpelyje „4.4.Papildomo rodiklio pagrindimas / pildymo tvarka“, tais atvejais, kai pareiškėjas pasirenka papildomą rodiklį, tačiau jo skaičiavimui taiko kitokį negu skaičiuoklėje pasirinkto papildomo rodiklio nustatytą skaičiavimo metodą (L stulpelis  „5. Skaičiavimo metodas“), pareiškėjas aprašo ir pagrindžia, kaip apskaičiuoja papildomo rodiklio planuojamas reikšmes, ir pateikia detalius skaičiavimus (pvz., (x+y)/100) bei jų paaiškinimą (pvz., paaiškindamas, kad „x“ –  tam tikra tikslinė grupė), taip pat pateikia informaciją apie duomenų šaltinius ir duomenų patikimumą. Ši skiltis yra pildoma tik tuo atveju, jeigu buvo pasirinktas „Papildomas" rodiklis, kurio identifikavimas yra matomas 4.1 skiltyje „Rodiklio tipas“.</t>
  </si>
  <si>
    <t xml:space="preserve">Jei vykdant 2-ąjį žingsnį „Stulpelyje „B“ pasirinkite veiklos sritį“ pasirenkama sritis „Sveikata“ ir jos rodikliai, pareiškėjas turi pasirinkti reikšmę I stulpelyje „4.2. Informacijos temos / paslaugos“, jei „Švietimas“ ir jos rodikliai, pareiškėjas turi pasirinkti reikšmę J stulpelyje „4.3. Gebėjimai / kompetencijos“.
Pastaba. Šis žingsnis aktualus tik 2.1.1; 2.3.1.ir 4.1.1–4.1.4 potikslių rodikliams.
</t>
  </si>
  <si>
    <t>Įvykdžius 6-ąjį žingsnį (pasirinkus tikslinę grupę), G stulpelyje „4. Rodiklis tikslo pasiekimui įvertinti“ yra pasirenkamas potikslio rodiklis, kuris yra labiausiai susijęs su pareiškėjo vykdoma / planuojama vykdyti veikla. Rodiklis skirtas potikslio pasiekimo vertinimui, todėl turi būti tiesiogiai su juo susijęs. Rodikliai yra skirstomi į pagrindinius ir papildomus, šis rodiklių  skirstymas skaičiuoklėje yra atliekamas automatiškai (t. y. jų pasirinkti pareiškėjui nereikia) ir matomas H stulpelyje „4.1. Rodiklio tipas“. Pareiškėjas privalo pasirinkti nors vieną pasirinkto potikslio pagrindinį rodiklį. Pareiškėjas stulpeliuose „I-AK“ privalo užpildyti informaciją tiek apie pagrindinius, tiek apie papildomus rodiklius, tačiau visų rodiklių poveikio suma bus paskaičiuota tik iš pagrindinių rodiklių sumos. Papildomų rodiklių apskaičiavimas ir aprašymas yra tam, kad pareiškėjas galėtų parodyti ir atskleisti ir sunkiai pamatuojamų rodiklių poveikį bei sukuriamą pridėtinę vertę visuomenei. Jeigu pareiškėjas nori pasirinkti kelis to pačio potikslio rodiklius, jie papildomai yra pasirenkami pakartojus 2–7 žingsnius (t. y. atliekant prieš tai įvykdytus žingsnius žemiau esančioje eilutėje ir pasirenkant kitą papildomą to potikslio rodiklį).</t>
  </si>
  <si>
    <t xml:space="preserve">Įvykdęs 5-ajį žingsnį, pareiškėjas F stulpelyje „3. Tikslinės grupės arba tam tikra liga (sutrikimu) sergančių asmenų grupės pasirinkimas“ iš klasifikatoriaus pasirenka tikslinę asmenų grupę, į kurios padėties pokytį jis planuoja orientuoti savo veiklą / su kuria jis planuoja vykdyti veiklą / kuriai planuoja daryti poveikį. 
Jeigu yra planuojama dirbti su keliomis skirtingomis tikslinėmis grupėmis, jos papildomai yra pasirenkamos pakartojus 2–6 žingsnius (t. y. atliekant prieš tai įvykdytus žingsnius žemiau esančioje skaičiuoklės eilutėje ir pasirenkant kitą papildomą tikslinę grupę).
</t>
  </si>
  <si>
    <t xml:space="preserve">Įvykdžius 4-ajį žingsnį, E stulpelyje „2.2. Potiksliai“ automatiškai atsiranda detalių veiklos potikslių (detalizuojančių veiklos tikslą) sąrašas, iš kurio pareiškėjas pasirenka su jo vykdoma / planuojama vykdyti veikla ir pasirinktu tikslu susijusius potikslius. 
(Pastaba. Potikslis turi būti tiesiogiai susijęs su planuojamais pasiekti rezultatais ir juos atspindėti. Todėl tam, kad pasirinktų teisingą potikslį, pareiškėjas turi atsakyti į klausimą „Kokį konkretų, pamatuojamą, pasiekiamą rezultatą planuojama pasiekti?“).
Jeigu pareiškėjui yra aktualūs keli, o ne vienas potikslis, jis juos papildomai gali pasirinkti pakartojęs 2–5 žingsnius (t. y. atlikdamas prieš tai įvykdytus žingsnius žemiau esančioje skaičiuoklės eilutėje ir pasirinkdamas kitą papildomą potikslį).
</t>
  </si>
  <si>
    <t xml:space="preserve">Įvykdžius 3-ajį žingsnį, D stulpelyje „2.1. Veiklos tikslas“ automatiškai atsiranda detalių veiklos tikslų sąrašas. Pareiškėjas, įvertinęs ir nuodugniai apsvarstęs savo vykdomą socialinio verslo veiklą bei jos siekiamus veiklos rezultatus, D stulpelyje  „2.1. Veiklos tikslas“ pasirenka veiklos tikslą (-us), kuris labiausiai atitinka jo vykdomą veiklą.
Pvz.: Jeigu socialinio verslo veikla yra susijusi tam tikros tikslinės grupės (pvz., neįgaliųjų) įdarbinimu, jo pasirinktas tikslas galėtų būti „1.2. Skatinti užimtumą“).
Jeigu pareiškėjui yra aktualūs keli, o ne vienas veiklos tikslas, jis juos papildomai gali pasirinkti pakartojęs 2–4 žingsnius (t. y. atlikdamas prieš tai įvykdytus žingsnius žemiau esančioje eilutėje ir pasirinkdamas kitą papildomą veiklos tikslą).
</t>
  </si>
  <si>
    <t>Įvykdžius antrąjį žingsnį, C stulpelyje „2. Sritis, kurioje vykdoma veikla“ automatiškai atsiranda platesnis srities aprašymas.</t>
  </si>
  <si>
    <t xml:space="preserve">ĮĮvykdęs 1-ajį žingsnį, pareiškėjas turi atidaryti lapą „Skaičiuoklė“, kurio B stulpelyje  „1. Veiklos sritis“ iš klasifikatoriaus pasirenkama sritis, kurioje jis planuoja vykdyti socialinį verslą (galimi pasirinkimai: Užimtumas, Sveikata, Prevencija, Švietimas). 
Jei planuojama veikla kitoje, negu nurodytosios, srityje, pasirenkama artimiausia pagal planuojamus pasiekti rezultatus (pvz., įdarbinti asmenis). 
Tam, kad pareiškėjui būtų palengvintas veiklos srities, potikslio ir rodiklių pasirinkimas, skaičiuoklės lape „Skaičiuoklė_išskleista“ pateiktas visas veiklų, potikslių ir rodiklių sąrašas, kurį siūlytina perskaityti tais atvejais, kai pareiškėjui bus sudėtinga pasirinkti veiklos tikslą ar potikslį, ar rodiklį, siekiant suprasti visus galimus ir iš jų pasirinkti labiausiai tinkantį.
Jeigu pareiškėjui yra aktualios kelios, o ne viena sritis, jis jas papildomai gali pasirinkti pakartojęs 2 žingsnį (t. y. pakartojęs jį žemiau esančioje eilutėje ir pasirinkdamas kitą papildomą sritį).
</t>
  </si>
  <si>
    <t>1-asis žingsnis – šio dokumento lapo „Informacija apie pareiškėją“ užpildymas, įrašant informaciją aktyviuose lapo laukeliuose.</t>
  </si>
  <si>
    <t xml:space="preserve">
 Apskaičiuojant socialinio verslo poveikį, atsižvelgiant į pasirinktą tikslą, potikslius, rodiklius bei pasirinktą tikslinę grupę, yra atliekami šie skaičiuoklės pildymo žingsniai:
</t>
  </si>
  <si>
    <t xml:space="preserve">Socialinio verslo poveikio vertinimo skaičiuoklėje visi skaičiavimai turi būti atliekami naudojant patikimus / pagrindžiamus statistinius duomenis (pvz., Lietuvos statistikos departamento, Lietuvos socialinio žemėlapio, Lietuvos Respublikos ministerijų ar kt. viešai prieinamų ir patikimų šaltinių duomenis) iš nurodytų duomenų šaltinių, oficialių duomenų šaltinių nuorodos yra pateikiamos papildomame skaičiuoklės skirtuke – „Papildomi_duomenų šaltiniai“. Tai atvejais, kai informacija apie pasirinktą tikslinę grupę / veiksmą pateikiama remiantis kitais šaltiniais, negu nurodyti lape „Papildomai_duomenų šaltiniai“, pareiškėjas kartu su skaičiuokle turi pateikti informaciją apie duomenų šaltinį, aprašytą duomenų surinkimo metodą ir kitą duomenų patikimumą pagrindžiančią informaciją.  </t>
  </si>
  <si>
    <t>Socialinio verslo poveikio vertinimo skaičiuoklė (toliau – skaičiuoklė) yra skirta potencialių paramos gavėjų – socialinio verslo vykdytojų (toliau – pareiškėjas) pagal Lietuvos kaimo plėtros 2014–2020 m. programos priemonę „LEADER“ vykdomos veiklos poveikiui (tam tikrai tikslinei grupei, tam tikrame pasirinktame teritoriniame vienete) apskaičiuoti.</t>
  </si>
  <si>
    <t>SOCIALINIO VERSLO POVEIKIO MATAVIMO SKAIČIUOKLĖ (EXCEL FORMATU), TAIKOMA PAREIŠKĖJŲ, TEIKIANČIŲ PARAIŠKAS PAGAL LIETUVOS KAIMO PLĖTROS 2014–2020 METŲ PROGRAMOS PRIEMONĘ „LEADER“, VIETOS PROJEKTAMS</t>
  </si>
  <si>
    <t xml:space="preserve"> INFORMACIJA APIE PAREIŠKĖJĄ</t>
  </si>
  <si>
    <t>SOCIALINIO VERSLO POVEIKIO MATAVIMO SKAIČIUOKLĖ PAGAL LIETUVOS KAIMO PLĖTROS 2014–2020 METŲ PROGRAMOS PRIEMONĘ „LEADER“</t>
  </si>
  <si>
    <t>Socialino verslo poveikio vertinimo skaičiuoklės pagal Lietuvos kaimo plėtros 2014–2020 metų programos priemonę ,,Leader" forma</t>
  </si>
  <si>
    <r>
      <rPr>
        <b/>
        <sz val="12"/>
        <color theme="1"/>
        <rFont val="Times New Roman"/>
        <family val="1"/>
        <charset val="186"/>
      </rPr>
      <t>SOCIALINIO VERSLO POVEIKIO PAGRINDINIŲ RODIKLIŲ SUMOS APSKAIČIAVIMO LENTELĖ</t>
    </r>
    <r>
      <rPr>
        <sz val="12"/>
        <color theme="1"/>
        <rFont val="Times New Roman"/>
        <family val="1"/>
        <charset val="186"/>
      </rPr>
      <t xml:space="preserve">
</t>
    </r>
    <r>
      <rPr>
        <i/>
        <sz val="12"/>
        <color theme="1"/>
        <rFont val="Times New Roman"/>
        <family val="1"/>
        <charset val="186"/>
      </rPr>
      <t>(Pildyti nereikia, pildoma automatiškai iš Socialinio poveikio matavimo skaičiuoklės duomenų)</t>
    </r>
    <r>
      <rPr>
        <sz val="12"/>
        <color theme="1"/>
        <rFont val="Times New Roman"/>
        <family val="1"/>
        <charset val="186"/>
      </rPr>
      <t xml:space="preserve">
</t>
    </r>
  </si>
  <si>
    <t xml:space="preserve">Gyventojai ir socialinė statistika --&gt; Švietimas ir gyventojų išsilavinimas --&gt; Gyventojų išsilavinimas
https://osp.stat.gov.lt/lietuvos-jaunimas
</t>
  </si>
  <si>
    <t>Gyventojai ir socialinė statistika --&gt; Švietimas ir gyventojų išsilavinimas --&gt; Gyventojų išsilavinimas
https://osp.stat.gov.lt/lietuvos-jaunimas</t>
  </si>
  <si>
    <t xml:space="preserve">Motina ar tėvas, kuris faktiškai vienas augina vaiką (pvz., našlė, našlys, vieniša motina, kitas vaiko tėvas atlieka laisvės atėmimo bausmę ar jam neterminuotai arba terminuotai apribota tėvų valdžia, yra išsituokę ar gyvena skyrium ir teismo sprendimu vaiko gyvenamoji vieta yra nustatyta su juo). </t>
  </si>
  <si>
    <t>Vieniša motina ar tėvas (vienas iš tėvų, auginantis vaiką)</t>
  </si>
  <si>
    <t>Šeima,  kurioje auga vaikai iki 18 metų ir kurioje bent vienas iš tėvų piktnaudžiauja alkoholiu, narkotinėmis, psichotropinėmis, toksinėmis medžiagomis, priklausomas nuo azartinių lošimų, dėl turimos negalios, skurdo, socialinių įgūdžių stokos negali ar nemoka tinkamai prižiūrėti vaikų, naudoja prieš juos psichologinę, fizinę ar seksualinę prievartą, o gaunamą valstybės paramą panaudoja ne šeimos interesams. Informacijos šaltinis - Socialinės apsaugos ir darbo ministerija.</t>
  </si>
  <si>
    <t>Socialinės rizikos šeima</t>
  </si>
  <si>
    <t>Asmuo, sukakęs Lietuvos Respublikos socialinio draudimo pensijų įstatymo nustatytą senatvės pensijos amžių. 2006 metais vyrų pensinis amžius buvo  62,5 metai, moterų – 60 metų. Pagal Lietuvos Respublikos valstybinių socialinio draudimo pensijų įstatymą, senatvės pensijos amžius nuo 2024 metų sausio 1 dienos nustatomas 65 metai.</t>
  </si>
  <si>
    <t>Pensinio amžiaus gyventojai</t>
  </si>
  <si>
    <t xml:space="preserve">Pagal Lietuvos Respublikos gyventojų pajamų mokesčio įstatymą, nuolatiniu Lietuvos gyventoju laikomas:
1) fizinis asmuo, kurio nuolatinė gyvenamoji vieta mokestiniu laikotarpiu yra Lietuvoje, arba
2) fizinis asmuo, kurio asmeninių, socialinių arba ekonominių interesų buvimo vieta mokestiniu laikotarpiu yra veikiau Lietuvoje nei užsienyje (plačiau žr. https://www.e-tar.lt/portal/lt/legalAct/TAR.C677663D2202) </t>
  </si>
  <si>
    <t>Asmuo nuo 16 metų iki Valstybinių socialinio draudimo pensijų įstatymo nustatyto senatvės pensijos amžiaus.</t>
  </si>
  <si>
    <r>
      <t xml:space="preserve">Asmuo, kuriam nustatytas priklausomybės nuo alkoholio, narkotinių bei psichotropinių medžiagų sindromas.
</t>
    </r>
    <r>
      <rPr>
        <b/>
        <i/>
        <sz val="12"/>
        <color theme="1"/>
        <rFont val="Times New Roman"/>
        <family val="1"/>
        <charset val="186"/>
      </rPr>
      <t xml:space="preserve">
</t>
    </r>
    <r>
      <rPr>
        <sz val="12"/>
        <color theme="1"/>
        <rFont val="Times New Roman"/>
        <family val="1"/>
        <charset val="186"/>
      </rPr>
      <t xml:space="preserve">
</t>
    </r>
  </si>
  <si>
    <t>Asmuo sergantis priklausomybės nuo psichoaktyvių medžiagų ligomis</t>
  </si>
  <si>
    <t>https://stat.hi.lt/</t>
  </si>
  <si>
    <r>
      <t>https://osp.stat.gov.lt/statistiniu-rodikliu-analize</t>
    </r>
    <r>
      <rPr>
        <b/>
        <sz val="11"/>
        <color theme="1"/>
        <rFont val="Calibri"/>
        <family val="1"/>
        <charset val="186"/>
        <scheme val="minor"/>
      </rPr>
      <t>#/</t>
    </r>
  </si>
  <si>
    <r>
      <t xml:space="preserve">2022
</t>
    </r>
    <r>
      <rPr>
        <b/>
        <sz val="10"/>
        <color theme="1" tint="4.9989318521683403E-2"/>
        <rFont val="Arial"/>
        <family val="2"/>
        <charset val="186"/>
      </rPr>
      <t xml:space="preserve">
</t>
    </r>
    <r>
      <rPr>
        <i/>
        <sz val="9"/>
        <color theme="1" tint="4.9989318521683403E-2"/>
        <rFont val="Arial"/>
        <family val="2"/>
        <charset val="186"/>
      </rPr>
      <t>Poveikis apskaičiuojamas automatiškai. Pareiškėjas turi įvesti formulėje nurodytas reikšmes (a; b; a(t-1))</t>
    </r>
  </si>
  <si>
    <r>
      <t xml:space="preserve">2024
</t>
    </r>
    <r>
      <rPr>
        <i/>
        <sz val="9"/>
        <color theme="1" tint="4.9989318521683403E-2"/>
        <rFont val="Arial"/>
        <family val="2"/>
        <charset val="186"/>
      </rPr>
      <t>Poveikis apskaičiuojamas automatiškai. Pareiškėjas turi įvesti formulėje nurodytas reikšmes (a; b; a(t-1))</t>
    </r>
  </si>
  <si>
    <r>
      <t xml:space="preserve">2026
</t>
    </r>
    <r>
      <rPr>
        <b/>
        <sz val="9"/>
        <color theme="1" tint="4.9989318521683403E-2"/>
        <rFont val="Arial"/>
        <family val="2"/>
        <charset val="186"/>
      </rPr>
      <t xml:space="preserve">
</t>
    </r>
    <r>
      <rPr>
        <i/>
        <sz val="9"/>
        <color theme="1" tint="4.9989318521683403E-2"/>
        <rFont val="Arial"/>
        <family val="2"/>
        <charset val="186"/>
      </rPr>
      <t>Poveikis apskaičiuojamas automatiškai. Pareiškėjas turi įvesti formulėje nurodytas reikšmes (a; b; a(t-1))</t>
    </r>
  </si>
  <si>
    <r>
      <t xml:space="preserve">2027
</t>
    </r>
    <r>
      <rPr>
        <b/>
        <sz val="9"/>
        <color theme="1" tint="4.9989318521683403E-2"/>
        <rFont val="Arial"/>
        <family val="2"/>
        <charset val="186"/>
      </rPr>
      <t xml:space="preserve">
</t>
    </r>
    <r>
      <rPr>
        <i/>
        <sz val="9"/>
        <color theme="1" tint="4.9989318521683403E-2"/>
        <rFont val="Arial"/>
        <family val="2"/>
        <charset val="186"/>
      </rPr>
      <t>Poveikis apskaičiuojamas automatiškai. Pareiškėjas turi įvesti formulėje nurodytas reikšmes (a; b; a(t-1))</t>
    </r>
  </si>
  <si>
    <r>
      <t xml:space="preserve">2028
</t>
    </r>
    <r>
      <rPr>
        <b/>
        <sz val="9"/>
        <color theme="1" tint="4.9989318521683403E-2"/>
        <rFont val="Arial"/>
        <family val="2"/>
        <charset val="186"/>
      </rPr>
      <t xml:space="preserve">
</t>
    </r>
    <r>
      <rPr>
        <i/>
        <sz val="9"/>
        <color theme="1" tint="4.9989318521683403E-2"/>
        <rFont val="Arial"/>
        <family val="2"/>
        <charset val="186"/>
      </rPr>
      <t>Poveikis apskaičiuojamas automatiškai. Pareiškėjas turi įvesti formulėje nurodytas reikšmes (a; b; a(t-1))</t>
    </r>
  </si>
  <si>
    <r>
      <t xml:space="preserve">2029
</t>
    </r>
    <r>
      <rPr>
        <b/>
        <sz val="9"/>
        <color theme="1" tint="4.9989318521683403E-2"/>
        <rFont val="Arial"/>
        <family val="2"/>
        <charset val="186"/>
      </rPr>
      <t xml:space="preserve">
</t>
    </r>
    <r>
      <rPr>
        <i/>
        <sz val="9"/>
        <color theme="1" tint="4.9989318521683403E-2"/>
        <rFont val="Arial"/>
        <family val="2"/>
        <charset val="186"/>
      </rPr>
      <t>Poveikis apskaičiuojamas automatiškai. Pareiškėjas turi įvesti formulėje nurodytas reikšmes (a; b; a(t-1))</t>
    </r>
  </si>
  <si>
    <r>
      <t xml:space="preserve">2026
</t>
    </r>
    <r>
      <rPr>
        <i/>
        <sz val="8"/>
        <rFont val="Arial"/>
        <family val="2"/>
        <charset val="186"/>
      </rPr>
      <t>Poveikis apskaičiuojamas pareiškėjo, langelyje įrašoma gauta poveikio reikšmė</t>
    </r>
  </si>
  <si>
    <r>
      <t xml:space="preserve">2027
</t>
    </r>
    <r>
      <rPr>
        <i/>
        <sz val="8"/>
        <rFont val="Arial"/>
        <family val="2"/>
        <charset val="186"/>
      </rPr>
      <t>Poveikis apskaičiuojamas pareiškėjo, langelyje įrašoma gauta poveikio reikšmė</t>
    </r>
  </si>
  <si>
    <r>
      <t xml:space="preserve">2028
</t>
    </r>
    <r>
      <rPr>
        <i/>
        <sz val="8"/>
        <rFont val="Arial"/>
        <family val="2"/>
        <charset val="186"/>
      </rPr>
      <t>Poveikis apskaičiuojamas pareiškėjo, langelyje įrašoma gauta poveikio reikšmė</t>
    </r>
  </si>
  <si>
    <r>
      <t xml:space="preserve">2029
</t>
    </r>
    <r>
      <rPr>
        <i/>
        <sz val="8"/>
        <rFont val="Arial"/>
        <family val="2"/>
        <charset val="186"/>
      </rPr>
      <t>Poveikis apskaičiuojamas pareiškėjo, langelyje įrašoma gauta poveikio reikšmė</t>
    </r>
  </si>
  <si>
    <t>9. Planuojamas poveikio vidurkis 
(2022-2025 m.), proc.</t>
  </si>
  <si>
    <t>Socialinio verslo vykdymo pagal 
Lietuvos kaimo plėtros 2014–2020
metų programos priemones gairių 2 priedas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</si>
</sst>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_-* #,##0.00\ _L_t_-;\-* #,##0.00\ _L_t_-;_-* &quot;-&quot;??\ _L_t_-;_-@_-"/>
    <numFmt numFmtId="165" formatCode="yyyy\-mm\-dd;@"/>
  </numFmts>
  <fonts count="40" x14ac:knownFonts="1">
    <font>
      <sz val="11"/>
      <color theme="1"/>
      <name val="Calibri"/>
      <family val="2"/>
      <charset val="186"/>
      <scheme val="minor"/>
    </font>
    <font>
      <sz val="10"/>
      <color theme="1"/>
      <name val="Arial"/>
      <family val="2"/>
      <charset val="186"/>
    </font>
    <font>
      <sz val="10"/>
      <color rgb="FFFF0000"/>
      <name val="Arial"/>
      <family val="2"/>
      <charset val="186"/>
    </font>
    <font>
      <i/>
      <sz val="10"/>
      <color theme="1"/>
      <name val="Arial"/>
      <family val="2"/>
      <charset val="186"/>
    </font>
    <font>
      <b/>
      <sz val="10"/>
      <color theme="1"/>
      <name val="Arial"/>
      <family val="2"/>
      <charset val="186"/>
    </font>
    <font>
      <sz val="10"/>
      <name val="Arial"/>
      <family val="2"/>
      <charset val="186"/>
    </font>
    <font>
      <sz val="10"/>
      <color rgb="FF000000"/>
      <name val="Arial"/>
      <family val="2"/>
      <charset val="186"/>
    </font>
    <font>
      <b/>
      <sz val="10"/>
      <color rgb="FFFF0000"/>
      <name val="Arial"/>
      <family val="2"/>
      <charset val="186"/>
    </font>
    <font>
      <b/>
      <sz val="11"/>
      <color theme="1"/>
      <name val="Calibri"/>
      <family val="2"/>
      <charset val="186"/>
      <scheme val="minor"/>
    </font>
    <font>
      <i/>
      <sz val="10"/>
      <color rgb="FFFF0000"/>
      <name val="Arial"/>
      <family val="2"/>
      <charset val="186"/>
    </font>
    <font>
      <sz val="11"/>
      <color theme="1"/>
      <name val="Calibri"/>
      <family val="2"/>
      <charset val="186"/>
      <scheme val="minor"/>
    </font>
    <font>
      <b/>
      <sz val="12"/>
      <color theme="1"/>
      <name val="Arial"/>
      <family val="2"/>
      <charset val="186"/>
    </font>
    <font>
      <i/>
      <sz val="10"/>
      <color theme="1" tint="0.34998626667073579"/>
      <name val="Arial"/>
      <family val="2"/>
      <charset val="186"/>
    </font>
    <font>
      <b/>
      <sz val="10"/>
      <name val="Arial"/>
      <family val="2"/>
      <charset val="186"/>
    </font>
    <font>
      <i/>
      <sz val="10"/>
      <color theme="0"/>
      <name val="Arial"/>
      <family val="2"/>
      <charset val="186"/>
    </font>
    <font>
      <b/>
      <sz val="12"/>
      <color rgb="FFFF0000"/>
      <name val="Arial"/>
      <family val="2"/>
      <charset val="186"/>
    </font>
    <font>
      <b/>
      <sz val="9"/>
      <color theme="1"/>
      <name val="Arial"/>
      <family val="2"/>
      <charset val="186"/>
    </font>
    <font>
      <sz val="9"/>
      <color theme="1"/>
      <name val="Arial"/>
      <family val="2"/>
      <charset val="186"/>
    </font>
    <font>
      <b/>
      <u/>
      <sz val="10"/>
      <color theme="1"/>
      <name val="Arial"/>
      <family val="2"/>
      <charset val="186"/>
    </font>
    <font>
      <b/>
      <sz val="8"/>
      <color rgb="FFFF0000"/>
      <name val="Arial"/>
      <family val="2"/>
      <charset val="186"/>
    </font>
    <font>
      <i/>
      <sz val="8"/>
      <color rgb="FFFF0000"/>
      <name val="Arial"/>
      <family val="2"/>
      <charset val="186"/>
    </font>
    <font>
      <b/>
      <sz val="12"/>
      <color theme="1"/>
      <name val="Calibri"/>
      <family val="2"/>
      <charset val="186"/>
      <scheme val="minor"/>
    </font>
    <font>
      <b/>
      <sz val="14"/>
      <color theme="1"/>
      <name val="Arial"/>
      <family val="2"/>
      <charset val="186"/>
    </font>
    <font>
      <b/>
      <sz val="10"/>
      <color theme="1" tint="4.9989318521683403E-2"/>
      <name val="Arial"/>
      <family val="2"/>
      <charset val="186"/>
    </font>
    <font>
      <i/>
      <sz val="9"/>
      <color theme="1" tint="4.9989318521683403E-2"/>
      <name val="Arial"/>
      <family val="2"/>
      <charset val="186"/>
    </font>
    <font>
      <b/>
      <sz val="9"/>
      <color theme="1" tint="4.9989318521683403E-2"/>
      <name val="Arial"/>
      <family val="2"/>
      <charset val="186"/>
    </font>
    <font>
      <i/>
      <sz val="8"/>
      <name val="Arial"/>
      <family val="2"/>
      <charset val="186"/>
    </font>
    <font>
      <i/>
      <sz val="10"/>
      <name val="Arial"/>
      <family val="2"/>
      <charset val="186"/>
    </font>
    <font>
      <sz val="12"/>
      <color theme="1"/>
      <name val="Times New Roman"/>
      <family val="1"/>
      <charset val="186"/>
    </font>
    <font>
      <b/>
      <sz val="12"/>
      <color theme="1"/>
      <name val="Times New Roman"/>
      <family val="1"/>
      <charset val="186"/>
    </font>
    <font>
      <i/>
      <sz val="12"/>
      <color theme="1"/>
      <name val="Times New Roman"/>
      <family val="1"/>
      <charset val="186"/>
    </font>
    <font>
      <sz val="12"/>
      <name val="Times New Roman"/>
      <family val="1"/>
      <charset val="186"/>
    </font>
    <font>
      <b/>
      <sz val="12"/>
      <color theme="1" tint="0.249977111117893"/>
      <name val="Times New Roman"/>
      <family val="1"/>
      <charset val="186"/>
    </font>
    <font>
      <sz val="12"/>
      <color rgb="FFFF0000"/>
      <name val="Times New Roman"/>
      <family val="1"/>
      <charset val="186"/>
    </font>
    <font>
      <u/>
      <sz val="11"/>
      <color theme="10"/>
      <name val="Calibri"/>
      <family val="2"/>
      <charset val="186"/>
      <scheme val="minor"/>
    </font>
    <font>
      <u/>
      <sz val="12"/>
      <color theme="10"/>
      <name val="Times New Roman"/>
      <family val="1"/>
      <charset val="186"/>
    </font>
    <font>
      <sz val="10"/>
      <color theme="1"/>
      <name val="Times New Roman"/>
      <family val="1"/>
      <charset val="186"/>
    </font>
    <font>
      <sz val="12"/>
      <color theme="1"/>
      <name val="Arial"/>
      <family val="2"/>
      <charset val="186"/>
    </font>
    <font>
      <b/>
      <i/>
      <sz val="12"/>
      <color theme="1"/>
      <name val="Times New Roman"/>
      <family val="1"/>
      <charset val="186"/>
    </font>
    <font>
      <b/>
      <sz val="11"/>
      <color theme="1"/>
      <name val="Calibri"/>
      <family val="1"/>
      <charset val="186"/>
      <scheme val="minor"/>
    </font>
  </fonts>
  <fills count="1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rgb="FFFFC000"/>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FFCD"/>
        <bgColor indexed="64"/>
      </patternFill>
    </fill>
    <fill>
      <patternFill patternType="solid">
        <fgColor theme="0" tint="-0.34998626667073579"/>
        <bgColor indexed="64"/>
      </patternFill>
    </fill>
    <fill>
      <patternFill patternType="solid">
        <fgColor rgb="FFFFD243"/>
        <bgColor indexed="64"/>
      </patternFill>
    </fill>
    <fill>
      <patternFill patternType="solid">
        <fgColor theme="4" tint="0.79998168889431442"/>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theme="1"/>
      </left>
      <right style="thin">
        <color theme="1"/>
      </right>
      <top style="thin">
        <color theme="1"/>
      </top>
      <bottom style="thin">
        <color theme="1"/>
      </bottom>
      <diagonal/>
    </border>
    <border>
      <left/>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theme="1"/>
      </left>
      <right style="thin">
        <color theme="1"/>
      </right>
      <top style="thin">
        <color theme="1"/>
      </top>
      <bottom/>
      <diagonal/>
    </border>
    <border>
      <left style="thin">
        <color theme="1"/>
      </left>
      <right/>
      <top style="thin">
        <color theme="1"/>
      </top>
      <bottom style="thin">
        <color theme="1"/>
      </bottom>
      <diagonal/>
    </border>
    <border>
      <left style="thin">
        <color indexed="64"/>
      </left>
      <right style="thin">
        <color indexed="64"/>
      </right>
      <top style="thin">
        <color theme="1"/>
      </top>
      <bottom style="thin">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theme="1"/>
      </top>
      <bottom style="thin">
        <color theme="1"/>
      </bottom>
      <diagonal/>
    </border>
    <border>
      <left style="thin">
        <color indexed="64"/>
      </left>
      <right/>
      <top style="medium">
        <color indexed="64"/>
      </top>
      <bottom/>
      <diagonal/>
    </border>
    <border>
      <left/>
      <right style="thin">
        <color indexed="64"/>
      </right>
      <top style="thin">
        <color theme="1"/>
      </top>
      <bottom style="thin">
        <color indexed="64"/>
      </bottom>
      <diagonal/>
    </border>
    <border>
      <left style="thin">
        <color indexed="64"/>
      </left>
      <right style="thin">
        <color indexed="64"/>
      </right>
      <top style="thin">
        <color indexed="64"/>
      </top>
      <bottom style="thin">
        <color theme="1"/>
      </bottom>
      <diagonal/>
    </border>
    <border>
      <left/>
      <right/>
      <top style="thin">
        <color theme="0" tint="-0.34998626667073579"/>
      </top>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right/>
      <top/>
      <bottom style="thin">
        <color theme="0" tint="-0.34998626667073579"/>
      </bottom>
      <diagonal/>
    </border>
    <border>
      <left/>
      <right style="thin">
        <color theme="0" tint="-0.34998626667073579"/>
      </right>
      <top style="thin">
        <color theme="0" tint="-0.34998626667073579"/>
      </top>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3">
    <xf numFmtId="0" fontId="0" fillId="0" borderId="0"/>
    <xf numFmtId="9" fontId="10" fillId="0" borderId="0" applyFont="0" applyFill="0" applyBorder="0" applyAlignment="0" applyProtection="0"/>
    <xf numFmtId="0" fontId="34" fillId="0" borderId="0" applyNumberFormat="0" applyFill="0" applyBorder="0" applyAlignment="0" applyProtection="0"/>
  </cellStyleXfs>
  <cellXfs count="285">
    <xf numFmtId="0" fontId="0" fillId="0" borderId="0" xfId="0"/>
    <xf numFmtId="0" fontId="1" fillId="0" borderId="0" xfId="0" applyFont="1" applyAlignment="1">
      <alignment vertical="top"/>
    </xf>
    <xf numFmtId="0" fontId="1" fillId="0" borderId="0" xfId="0" applyFont="1" applyAlignment="1">
      <alignment horizontal="center" vertical="top"/>
    </xf>
    <xf numFmtId="0" fontId="1" fillId="0" borderId="0" xfId="0" applyFont="1" applyAlignment="1">
      <alignment horizontal="center" vertical="center"/>
    </xf>
    <xf numFmtId="0" fontId="2" fillId="0" borderId="0" xfId="0" applyFont="1" applyAlignment="1">
      <alignment horizontal="center" vertical="center"/>
    </xf>
    <xf numFmtId="0" fontId="1" fillId="0" borderId="0" xfId="0" applyFont="1" applyAlignment="1">
      <alignment horizontal="left" vertical="top"/>
    </xf>
    <xf numFmtId="0" fontId="1" fillId="0" borderId="0" xfId="0" applyFont="1" applyAlignment="1">
      <alignment vertical="center"/>
    </xf>
    <xf numFmtId="10" fontId="1" fillId="0" borderId="0" xfId="0" applyNumberFormat="1" applyFont="1" applyAlignment="1">
      <alignment vertical="top"/>
    </xf>
    <xf numFmtId="0" fontId="1" fillId="0" borderId="0" xfId="0" applyFont="1" applyAlignment="1">
      <alignment horizontal="right" vertical="top"/>
    </xf>
    <xf numFmtId="0" fontId="17" fillId="0" borderId="0" xfId="0" applyFont="1" applyAlignment="1">
      <alignment horizontal="left" vertical="top"/>
    </xf>
    <xf numFmtId="9" fontId="4" fillId="7" borderId="0" xfId="1" applyFont="1" applyFill="1" applyAlignment="1">
      <alignment horizontal="right" vertical="top"/>
    </xf>
    <xf numFmtId="10" fontId="4" fillId="7" borderId="0" xfId="0" applyNumberFormat="1" applyFont="1" applyFill="1" applyAlignment="1">
      <alignment horizontal="right" vertical="top"/>
    </xf>
    <xf numFmtId="10" fontId="4" fillId="7" borderId="0" xfId="0" applyNumberFormat="1" applyFont="1" applyFill="1" applyAlignment="1">
      <alignment horizontal="center" vertical="top"/>
    </xf>
    <xf numFmtId="164" fontId="1" fillId="0" borderId="0" xfId="0" applyNumberFormat="1" applyFont="1" applyAlignment="1">
      <alignment vertical="top"/>
    </xf>
    <xf numFmtId="164" fontId="1" fillId="0" borderId="0" xfId="0" applyNumberFormat="1" applyFont="1" applyAlignment="1">
      <alignment vertical="center"/>
    </xf>
    <xf numFmtId="164" fontId="2" fillId="0" borderId="0" xfId="0" applyNumberFormat="1" applyFont="1" applyAlignment="1">
      <alignment horizontal="center" vertical="center"/>
    </xf>
    <xf numFmtId="164" fontId="1" fillId="0" borderId="0" xfId="0" applyNumberFormat="1" applyFont="1" applyAlignment="1">
      <alignment horizontal="center" vertical="center"/>
    </xf>
    <xf numFmtId="164" fontId="1" fillId="0" borderId="0" xfId="0" applyNumberFormat="1" applyFont="1" applyAlignment="1">
      <alignment horizontal="center" vertical="top"/>
    </xf>
    <xf numFmtId="164" fontId="1" fillId="0" borderId="0" xfId="0" applyNumberFormat="1" applyFont="1" applyAlignment="1">
      <alignment horizontal="left" vertical="top"/>
    </xf>
    <xf numFmtId="164" fontId="17" fillId="0" borderId="0" xfId="0" applyNumberFormat="1" applyFont="1" applyAlignment="1">
      <alignment horizontal="left" vertical="top"/>
    </xf>
    <xf numFmtId="164" fontId="1" fillId="0" borderId="0" xfId="0" applyNumberFormat="1" applyFont="1" applyAlignment="1">
      <alignment horizontal="right" vertical="top"/>
    </xf>
    <xf numFmtId="164" fontId="4" fillId="0" borderId="0" xfId="1" applyNumberFormat="1" applyFont="1" applyFill="1" applyAlignment="1">
      <alignment horizontal="right" vertical="top"/>
    </xf>
    <xf numFmtId="164" fontId="4" fillId="0" borderId="0" xfId="0" applyNumberFormat="1" applyFont="1" applyAlignment="1">
      <alignment horizontal="right" vertical="top"/>
    </xf>
    <xf numFmtId="164" fontId="4" fillId="0" borderId="0" xfId="0" applyNumberFormat="1" applyFont="1" applyAlignment="1">
      <alignment horizontal="center" vertical="top"/>
    </xf>
    <xf numFmtId="164" fontId="4" fillId="7" borderId="0" xfId="1" applyNumberFormat="1" applyFont="1" applyFill="1" applyAlignment="1">
      <alignment horizontal="right" vertical="top"/>
    </xf>
    <xf numFmtId="164" fontId="4" fillId="7" borderId="0" xfId="0" applyNumberFormat="1" applyFont="1" applyFill="1" applyAlignment="1">
      <alignment horizontal="right" vertical="top"/>
    </xf>
    <xf numFmtId="164" fontId="4" fillId="7" borderId="0" xfId="0" applyNumberFormat="1" applyFont="1" applyFill="1" applyAlignment="1">
      <alignment horizontal="center" vertical="top"/>
    </xf>
    <xf numFmtId="0" fontId="1" fillId="3" borderId="0" xfId="0" applyFont="1" applyFill="1" applyAlignment="1">
      <alignment vertical="top"/>
    </xf>
    <xf numFmtId="2" fontId="5" fillId="7" borderId="1" xfId="1" applyNumberFormat="1" applyFont="1" applyFill="1" applyBorder="1" applyAlignment="1" applyProtection="1">
      <alignment wrapText="1"/>
      <protection hidden="1"/>
    </xf>
    <xf numFmtId="2" fontId="5" fillId="7" borderId="34" xfId="1" applyNumberFormat="1" applyFont="1" applyFill="1" applyBorder="1" applyAlignment="1" applyProtection="1">
      <alignment wrapText="1"/>
      <protection hidden="1"/>
    </xf>
    <xf numFmtId="0" fontId="5" fillId="0" borderId="1" xfId="0" applyFont="1" applyBorder="1" applyAlignment="1" applyProtection="1">
      <alignment vertical="top" wrapText="1"/>
      <protection locked="0"/>
    </xf>
    <xf numFmtId="0" fontId="5" fillId="7" borderId="1" xfId="0" quotePrefix="1" applyFont="1" applyFill="1" applyBorder="1" applyAlignment="1" applyProtection="1">
      <alignment vertical="top" wrapText="1"/>
      <protection hidden="1"/>
    </xf>
    <xf numFmtId="0" fontId="1" fillId="0" borderId="2" xfId="0" applyFont="1" applyBorder="1" applyAlignment="1" applyProtection="1">
      <alignment vertical="top" wrapText="1"/>
      <protection locked="0"/>
    </xf>
    <xf numFmtId="0" fontId="1" fillId="3" borderId="1" xfId="0" applyFont="1" applyFill="1" applyBorder="1" applyAlignment="1" applyProtection="1">
      <alignment vertical="top" wrapText="1"/>
      <protection locked="0"/>
    </xf>
    <xf numFmtId="0" fontId="5" fillId="7" borderId="1" xfId="0" applyFont="1" applyFill="1" applyBorder="1" applyAlignment="1" applyProtection="1">
      <alignment horizontal="left" vertical="top" wrapText="1"/>
      <protection hidden="1"/>
    </xf>
    <xf numFmtId="0" fontId="1" fillId="3" borderId="1" xfId="0" applyFont="1" applyFill="1" applyBorder="1" applyAlignment="1" applyProtection="1">
      <alignment horizontal="left" vertical="top" wrapText="1"/>
      <protection locked="0"/>
    </xf>
    <xf numFmtId="164" fontId="1" fillId="8" borderId="1" xfId="0" applyNumberFormat="1" applyFont="1" applyFill="1" applyBorder="1" applyAlignment="1" applyProtection="1">
      <alignment horizontal="left" vertical="top" wrapText="1"/>
      <protection locked="0"/>
    </xf>
    <xf numFmtId="1" fontId="1" fillId="8" borderId="1" xfId="0" applyNumberFormat="1" applyFont="1" applyFill="1" applyBorder="1" applyAlignment="1" applyProtection="1">
      <alignment vertical="center" wrapText="1"/>
      <protection locked="0"/>
    </xf>
    <xf numFmtId="1" fontId="5" fillId="7" borderId="1" xfId="1" applyNumberFormat="1" applyFont="1" applyFill="1" applyBorder="1" applyAlignment="1" applyProtection="1">
      <alignment vertical="center" wrapText="1"/>
      <protection hidden="1"/>
    </xf>
    <xf numFmtId="9" fontId="3" fillId="8" borderId="4" xfId="1" applyFont="1" applyFill="1" applyBorder="1" applyAlignment="1" applyProtection="1">
      <alignment horizontal="left" vertical="top" wrapText="1"/>
      <protection locked="0"/>
    </xf>
    <xf numFmtId="164" fontId="3" fillId="8" borderId="4" xfId="0" applyNumberFormat="1" applyFont="1" applyFill="1" applyBorder="1" applyAlignment="1" applyProtection="1">
      <alignment horizontal="left" vertical="top" wrapText="1"/>
      <protection locked="0"/>
    </xf>
    <xf numFmtId="1" fontId="3" fillId="8" borderId="1" xfId="0" applyNumberFormat="1" applyFont="1" applyFill="1" applyBorder="1" applyAlignment="1" applyProtection="1">
      <alignment vertical="center" wrapText="1"/>
      <protection locked="0"/>
    </xf>
    <xf numFmtId="1" fontId="5" fillId="8" borderId="1" xfId="0" applyNumberFormat="1" applyFont="1" applyFill="1" applyBorder="1" applyAlignment="1" applyProtection="1">
      <alignment vertical="center" wrapText="1"/>
      <protection locked="0"/>
    </xf>
    <xf numFmtId="164" fontId="4" fillId="5" borderId="31" xfId="0" applyNumberFormat="1" applyFont="1" applyFill="1" applyBorder="1" applyAlignment="1" applyProtection="1">
      <alignment vertical="top" wrapText="1"/>
      <protection hidden="1"/>
    </xf>
    <xf numFmtId="9" fontId="5" fillId="7" borderId="34" xfId="1" applyFont="1" applyFill="1" applyBorder="1" applyAlignment="1" applyProtection="1">
      <alignment wrapText="1"/>
      <protection hidden="1"/>
    </xf>
    <xf numFmtId="164" fontId="5" fillId="7" borderId="35" xfId="0" applyNumberFormat="1" applyFont="1" applyFill="1" applyBorder="1" applyAlignment="1" applyProtection="1">
      <alignment horizontal="left" vertical="center" wrapText="1"/>
      <protection hidden="1"/>
    </xf>
    <xf numFmtId="0" fontId="13" fillId="2" borderId="2" xfId="0" applyFont="1" applyFill="1" applyBorder="1" applyAlignment="1" applyProtection="1">
      <alignment horizontal="center" vertical="center" wrapText="1"/>
      <protection hidden="1"/>
    </xf>
    <xf numFmtId="164" fontId="22" fillId="6" borderId="21" xfId="0" applyNumberFormat="1" applyFont="1" applyFill="1" applyBorder="1" applyAlignment="1" applyProtection="1">
      <alignment vertical="center"/>
      <protection hidden="1"/>
    </xf>
    <xf numFmtId="164" fontId="11" fillId="6" borderId="22" xfId="0" applyNumberFormat="1" applyFont="1" applyFill="1" applyBorder="1" applyAlignment="1" applyProtection="1">
      <alignment vertical="center"/>
      <protection hidden="1"/>
    </xf>
    <xf numFmtId="164" fontId="16" fillId="6" borderId="22" xfId="0" applyNumberFormat="1" applyFont="1" applyFill="1" applyBorder="1" applyAlignment="1" applyProtection="1">
      <alignment vertical="center"/>
      <protection hidden="1"/>
    </xf>
    <xf numFmtId="164" fontId="11" fillId="6" borderId="22" xfId="0" applyNumberFormat="1" applyFont="1" applyFill="1" applyBorder="1" applyAlignment="1" applyProtection="1">
      <alignment horizontal="center" vertical="center"/>
      <protection hidden="1"/>
    </xf>
    <xf numFmtId="164" fontId="16" fillId="9" borderId="22" xfId="0" applyNumberFormat="1" applyFont="1" applyFill="1" applyBorder="1" applyAlignment="1" applyProtection="1">
      <alignment vertical="center"/>
      <protection hidden="1"/>
    </xf>
    <xf numFmtId="164" fontId="11" fillId="9" borderId="22" xfId="0" applyNumberFormat="1" applyFont="1" applyFill="1" applyBorder="1" applyAlignment="1" applyProtection="1">
      <alignment vertical="center"/>
      <protection hidden="1"/>
    </xf>
    <xf numFmtId="164" fontId="11" fillId="9" borderId="22" xfId="0" applyNumberFormat="1" applyFont="1" applyFill="1" applyBorder="1" applyAlignment="1" applyProtection="1">
      <alignment horizontal="center" vertical="center"/>
      <protection hidden="1"/>
    </xf>
    <xf numFmtId="164" fontId="4" fillId="2" borderId="26" xfId="0" applyNumberFormat="1" applyFont="1" applyFill="1" applyBorder="1" applyAlignment="1" applyProtection="1">
      <alignment horizontal="center" vertical="center" wrapText="1"/>
      <protection hidden="1"/>
    </xf>
    <xf numFmtId="164" fontId="4" fillId="5" borderId="1" xfId="0" applyNumberFormat="1" applyFont="1" applyFill="1" applyBorder="1" applyAlignment="1" applyProtection="1">
      <alignment horizontal="center" vertical="center" wrapText="1"/>
      <protection hidden="1"/>
    </xf>
    <xf numFmtId="164" fontId="13" fillId="5" borderId="1" xfId="0" applyNumberFormat="1" applyFont="1" applyFill="1" applyBorder="1" applyAlignment="1" applyProtection="1">
      <alignment horizontal="center" vertical="center" wrapText="1"/>
      <protection hidden="1"/>
    </xf>
    <xf numFmtId="164" fontId="4" fillId="5" borderId="2" xfId="0" applyNumberFormat="1"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top" wrapText="1"/>
      <protection hidden="1"/>
    </xf>
    <xf numFmtId="0" fontId="4" fillId="2" borderId="2" xfId="0" applyFont="1" applyFill="1" applyBorder="1" applyAlignment="1" applyProtection="1">
      <alignment horizontal="center" vertical="center" wrapText="1"/>
      <protection hidden="1"/>
    </xf>
    <xf numFmtId="164" fontId="4" fillId="2" borderId="2" xfId="0" applyNumberFormat="1" applyFont="1" applyFill="1" applyBorder="1" applyAlignment="1" applyProtection="1">
      <alignment horizontal="center" vertical="center" wrapText="1"/>
      <protection hidden="1"/>
    </xf>
    <xf numFmtId="0" fontId="13" fillId="4" borderId="1" xfId="0" applyFont="1" applyFill="1" applyBorder="1" applyAlignment="1" applyProtection="1">
      <alignment horizontal="center" vertical="center" wrapText="1"/>
      <protection hidden="1"/>
    </xf>
    <xf numFmtId="164" fontId="4" fillId="2" borderId="27" xfId="0" applyNumberFormat="1" applyFont="1" applyFill="1" applyBorder="1" applyAlignment="1" applyProtection="1">
      <alignment horizontal="center" vertical="center" wrapText="1"/>
      <protection hidden="1"/>
    </xf>
    <xf numFmtId="164" fontId="12" fillId="2" borderId="2" xfId="0" applyNumberFormat="1" applyFont="1" applyFill="1" applyBorder="1" applyAlignment="1" applyProtection="1">
      <alignment horizontal="center" vertical="center" wrapText="1"/>
      <protection hidden="1"/>
    </xf>
    <xf numFmtId="164" fontId="9" fillId="2" borderId="18" xfId="0" applyNumberFormat="1" applyFont="1" applyFill="1" applyBorder="1" applyAlignment="1" applyProtection="1">
      <alignment horizontal="center" vertical="center" wrapText="1"/>
      <protection hidden="1"/>
    </xf>
    <xf numFmtId="164" fontId="12" fillId="2" borderId="1" xfId="0" applyNumberFormat="1" applyFont="1" applyFill="1" applyBorder="1" applyAlignment="1" applyProtection="1">
      <alignment horizontal="center" vertical="center" wrapText="1"/>
      <protection hidden="1"/>
    </xf>
    <xf numFmtId="164" fontId="12" fillId="2" borderId="28" xfId="0" applyNumberFormat="1" applyFont="1" applyFill="1" applyBorder="1" applyAlignment="1" applyProtection="1">
      <alignment horizontal="center" vertical="center" wrapText="1"/>
      <protection hidden="1"/>
    </xf>
    <xf numFmtId="0" fontId="1" fillId="3" borderId="26" xfId="0" applyFont="1" applyFill="1" applyBorder="1" applyAlignment="1" applyProtection="1">
      <alignment horizontal="center" vertical="top" wrapText="1"/>
      <protection hidden="1"/>
    </xf>
    <xf numFmtId="164" fontId="4" fillId="5" borderId="30" xfId="0" applyNumberFormat="1" applyFont="1" applyFill="1" applyBorder="1" applyAlignment="1" applyProtection="1">
      <alignment vertical="top" wrapText="1"/>
      <protection hidden="1"/>
    </xf>
    <xf numFmtId="164" fontId="1" fillId="0" borderId="36" xfId="0" applyNumberFormat="1" applyFont="1" applyBorder="1" applyAlignment="1" applyProtection="1">
      <alignment horizontal="left" vertical="top"/>
      <protection hidden="1"/>
    </xf>
    <xf numFmtId="164" fontId="1" fillId="8" borderId="4" xfId="0" applyNumberFormat="1" applyFont="1" applyFill="1" applyBorder="1" applyAlignment="1" applyProtection="1">
      <alignment horizontal="left" vertical="top" wrapText="1"/>
      <protection locked="0"/>
    </xf>
    <xf numFmtId="164" fontId="3" fillId="8" borderId="29" xfId="0" applyNumberFormat="1" applyFont="1" applyFill="1" applyBorder="1" applyAlignment="1" applyProtection="1">
      <alignment horizontal="left" vertical="top" wrapText="1"/>
      <protection locked="0"/>
    </xf>
    <xf numFmtId="0" fontId="4" fillId="2" borderId="1" xfId="0" applyFont="1" applyFill="1" applyBorder="1" applyAlignment="1" applyProtection="1">
      <alignment horizontal="center" vertical="center" wrapText="1"/>
      <protection hidden="1"/>
    </xf>
    <xf numFmtId="0" fontId="1" fillId="3" borderId="1" xfId="0" applyFont="1" applyFill="1" applyBorder="1" applyAlignment="1" applyProtection="1">
      <alignment horizontal="left" vertical="center" wrapText="1"/>
      <protection hidden="1"/>
    </xf>
    <xf numFmtId="0" fontId="1" fillId="0" borderId="1" xfId="0" applyFont="1" applyBorder="1" applyAlignment="1" applyProtection="1">
      <alignment vertical="top" wrapText="1"/>
      <protection hidden="1"/>
    </xf>
    <xf numFmtId="0" fontId="1" fillId="0" borderId="1" xfId="0" applyFont="1" applyBorder="1" applyAlignment="1" applyProtection="1">
      <alignment wrapText="1"/>
      <protection hidden="1"/>
    </xf>
    <xf numFmtId="0" fontId="6" fillId="0" borderId="1" xfId="0" applyFont="1" applyBorder="1" applyAlignment="1" applyProtection="1">
      <alignment vertical="top" wrapText="1"/>
      <protection hidden="1"/>
    </xf>
    <xf numFmtId="0" fontId="1" fillId="0" borderId="1" xfId="0" applyFont="1" applyBorder="1" applyAlignment="1" applyProtection="1">
      <alignment horizontal="left" vertical="top" wrapText="1"/>
      <protection hidden="1"/>
    </xf>
    <xf numFmtId="0" fontId="1" fillId="0" borderId="1" xfId="0" applyFont="1" applyBorder="1" applyAlignment="1" applyProtection="1">
      <alignment vertical="top"/>
      <protection hidden="1"/>
    </xf>
    <xf numFmtId="0" fontId="1" fillId="3" borderId="1" xfId="0" applyFont="1" applyFill="1" applyBorder="1" applyAlignment="1" applyProtection="1">
      <alignment vertical="top" wrapText="1"/>
      <protection hidden="1"/>
    </xf>
    <xf numFmtId="0" fontId="22" fillId="6" borderId="6" xfId="0" applyFont="1" applyFill="1" applyBorder="1" applyAlignment="1" applyProtection="1">
      <alignment vertical="center"/>
      <protection hidden="1"/>
    </xf>
    <xf numFmtId="0" fontId="11" fillId="6" borderId="7" xfId="0" applyFont="1" applyFill="1" applyBorder="1" applyAlignment="1" applyProtection="1">
      <alignment vertical="center"/>
      <protection hidden="1"/>
    </xf>
    <xf numFmtId="0" fontId="16" fillId="6" borderId="7" xfId="0" applyFont="1" applyFill="1" applyBorder="1" applyAlignment="1" applyProtection="1">
      <alignment vertical="center"/>
      <protection hidden="1"/>
    </xf>
    <xf numFmtId="0" fontId="11" fillId="6" borderId="7" xfId="0" applyFont="1" applyFill="1" applyBorder="1" applyAlignment="1" applyProtection="1">
      <alignment horizontal="center" vertical="center"/>
      <protection hidden="1"/>
    </xf>
    <xf numFmtId="0" fontId="4" fillId="5" borderId="1" xfId="0" applyFont="1" applyFill="1" applyBorder="1" applyAlignment="1" applyProtection="1">
      <alignment horizontal="center" vertical="center" wrapText="1"/>
      <protection hidden="1"/>
    </xf>
    <xf numFmtId="0" fontId="13" fillId="5" borderId="1" xfId="0" applyFont="1" applyFill="1" applyBorder="1" applyAlignment="1" applyProtection="1">
      <alignment horizontal="center" vertical="center" wrapText="1"/>
      <protection hidden="1"/>
    </xf>
    <xf numFmtId="0" fontId="4" fillId="5" borderId="2" xfId="0" applyFont="1" applyFill="1" applyBorder="1" applyAlignment="1" applyProtection="1">
      <alignment horizontal="center" vertical="center" wrapText="1"/>
      <protection hidden="1"/>
    </xf>
    <xf numFmtId="0" fontId="12" fillId="2" borderId="2" xfId="0" applyFont="1" applyFill="1" applyBorder="1" applyAlignment="1" applyProtection="1">
      <alignment horizontal="center" vertical="center" wrapText="1"/>
      <protection hidden="1"/>
    </xf>
    <xf numFmtId="0" fontId="13" fillId="2" borderId="1" xfId="0" applyFont="1" applyFill="1" applyBorder="1" applyAlignment="1" applyProtection="1">
      <alignment vertical="center" wrapText="1"/>
      <protection hidden="1"/>
    </xf>
    <xf numFmtId="0" fontId="12" fillId="2" borderId="1" xfId="0" applyFont="1" applyFill="1" applyBorder="1" applyAlignment="1" applyProtection="1">
      <alignment horizontal="center" vertical="center" wrapText="1"/>
      <protection hidden="1"/>
    </xf>
    <xf numFmtId="0" fontId="1" fillId="3" borderId="1" xfId="0" applyFont="1" applyFill="1" applyBorder="1" applyAlignment="1" applyProtection="1">
      <alignment horizontal="center" vertical="top" wrapText="1"/>
      <protection hidden="1"/>
    </xf>
    <xf numFmtId="0" fontId="5" fillId="3" borderId="1" xfId="0" applyFont="1" applyFill="1" applyBorder="1" applyAlignment="1" applyProtection="1">
      <alignment horizontal="center" vertical="center" wrapText="1"/>
      <protection hidden="1"/>
    </xf>
    <xf numFmtId="0" fontId="1" fillId="3" borderId="1" xfId="0"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1" fillId="3" borderId="1" xfId="0" applyFont="1" applyFill="1" applyBorder="1" applyAlignment="1" applyProtection="1">
      <alignment horizontal="left" vertical="top" wrapText="1"/>
      <protection hidden="1"/>
    </xf>
    <xf numFmtId="0" fontId="1" fillId="0" borderId="1" xfId="0" applyFont="1" applyBorder="1" applyAlignment="1" applyProtection="1">
      <alignment horizontal="center" vertical="center" wrapText="1"/>
      <protection hidden="1"/>
    </xf>
    <xf numFmtId="0" fontId="3" fillId="0" borderId="1" xfId="0" applyFont="1" applyBorder="1" applyAlignment="1" applyProtection="1">
      <alignment horizontal="center" vertical="center" wrapText="1"/>
      <protection hidden="1"/>
    </xf>
    <xf numFmtId="2" fontId="1" fillId="0" borderId="1" xfId="0" applyNumberFormat="1" applyFont="1" applyBorder="1" applyAlignment="1" applyProtection="1">
      <alignment horizontal="right" vertical="center" wrapText="1"/>
      <protection hidden="1"/>
    </xf>
    <xf numFmtId="2" fontId="23" fillId="7" borderId="1" xfId="1" applyNumberFormat="1" applyFont="1" applyFill="1" applyBorder="1" applyAlignment="1" applyProtection="1">
      <alignment horizontal="right" vertical="center" wrapText="1"/>
      <protection hidden="1"/>
    </xf>
    <xf numFmtId="2" fontId="4" fillId="7" borderId="1" xfId="0" applyNumberFormat="1" applyFont="1" applyFill="1" applyBorder="1" applyAlignment="1" applyProtection="1">
      <alignment horizontal="right" vertical="center" wrapText="1"/>
      <protection hidden="1"/>
    </xf>
    <xf numFmtId="2" fontId="5" fillId="7" borderId="1" xfId="0" applyNumberFormat="1" applyFont="1" applyFill="1" applyBorder="1" applyAlignment="1" applyProtection="1">
      <alignment horizontal="right" vertical="center" wrapText="1"/>
      <protection hidden="1"/>
    </xf>
    <xf numFmtId="0" fontId="5" fillId="3" borderId="1" xfId="0" applyFont="1" applyFill="1" applyBorder="1" applyAlignment="1" applyProtection="1">
      <alignment horizontal="left" vertical="top" wrapText="1"/>
      <protection hidden="1"/>
    </xf>
    <xf numFmtId="10" fontId="4" fillId="7" borderId="0" xfId="0" applyNumberFormat="1" applyFont="1" applyFill="1" applyAlignment="1" applyProtection="1">
      <alignment horizontal="center" vertical="top"/>
      <protection hidden="1"/>
    </xf>
    <xf numFmtId="2" fontId="3" fillId="0" borderId="1" xfId="0" applyNumberFormat="1" applyFont="1" applyBorder="1" applyAlignment="1" applyProtection="1">
      <alignment horizontal="right" vertical="center" wrapText="1"/>
      <protection hidden="1"/>
    </xf>
    <xf numFmtId="0" fontId="5" fillId="3" borderId="1" xfId="0" applyFont="1" applyFill="1" applyBorder="1" applyAlignment="1" applyProtection="1">
      <alignment vertical="top" wrapText="1"/>
      <protection hidden="1"/>
    </xf>
    <xf numFmtId="0" fontId="1" fillId="0" borderId="2" xfId="0" applyFont="1" applyBorder="1" applyAlignment="1" applyProtection="1">
      <alignment horizontal="center" vertical="center" wrapText="1"/>
      <protection hidden="1"/>
    </xf>
    <xf numFmtId="2" fontId="5" fillId="0" borderId="1" xfId="0" applyNumberFormat="1" applyFont="1" applyBorder="1" applyAlignment="1" applyProtection="1">
      <alignment horizontal="right" vertical="center" wrapText="1"/>
      <protection hidden="1"/>
    </xf>
    <xf numFmtId="0" fontId="5" fillId="0" borderId="1" xfId="0" applyFont="1" applyBorder="1" applyAlignment="1" applyProtection="1">
      <alignment horizontal="left" vertical="top" wrapText="1"/>
      <protection hidden="1"/>
    </xf>
    <xf numFmtId="0" fontId="4" fillId="3" borderId="1" xfId="0" applyFont="1" applyFill="1" applyBorder="1" applyAlignment="1" applyProtection="1">
      <alignment horizontal="center" vertical="center" wrapText="1"/>
      <protection hidden="1"/>
    </xf>
    <xf numFmtId="2" fontId="1" fillId="3" borderId="1" xfId="0" applyNumberFormat="1" applyFont="1" applyFill="1" applyBorder="1" applyAlignment="1" applyProtection="1">
      <alignment horizontal="right" vertical="center" wrapText="1"/>
      <protection hidden="1"/>
    </xf>
    <xf numFmtId="0" fontId="3" fillId="3" borderId="1" xfId="0" applyFont="1" applyFill="1" applyBorder="1" applyAlignment="1" applyProtection="1">
      <alignment horizontal="center" vertical="center" wrapText="1"/>
      <protection hidden="1"/>
    </xf>
    <xf numFmtId="2" fontId="4" fillId="3" borderId="1" xfId="0" applyNumberFormat="1" applyFont="1" applyFill="1" applyBorder="1" applyAlignment="1" applyProtection="1">
      <alignment horizontal="right" vertical="center" wrapText="1"/>
      <protection hidden="1"/>
    </xf>
    <xf numFmtId="2" fontId="2" fillId="0" borderId="1" xfId="0" applyNumberFormat="1" applyFont="1" applyBorder="1" applyAlignment="1" applyProtection="1">
      <alignment horizontal="right" vertical="center" wrapText="1"/>
      <protection hidden="1"/>
    </xf>
    <xf numFmtId="0" fontId="5" fillId="3" borderId="3" xfId="0" applyFont="1" applyFill="1" applyBorder="1" applyAlignment="1" applyProtection="1">
      <alignment horizontal="center" vertical="top"/>
      <protection hidden="1"/>
    </xf>
    <xf numFmtId="0" fontId="5" fillId="3" borderId="3" xfId="0" applyFont="1" applyFill="1" applyBorder="1" applyAlignment="1" applyProtection="1">
      <alignment horizontal="center" vertical="top" wrapText="1"/>
      <protection hidden="1"/>
    </xf>
    <xf numFmtId="0" fontId="1" fillId="3" borderId="1" xfId="0" applyFont="1" applyFill="1" applyBorder="1" applyAlignment="1" applyProtection="1">
      <alignment vertical="top"/>
      <protection hidden="1"/>
    </xf>
    <xf numFmtId="2" fontId="5" fillId="7" borderId="1" xfId="0" applyNumberFormat="1" applyFont="1" applyFill="1" applyBorder="1" applyAlignment="1" applyProtection="1">
      <alignment horizontal="center" vertical="center" wrapText="1"/>
      <protection hidden="1"/>
    </xf>
    <xf numFmtId="2" fontId="5" fillId="3" borderId="0" xfId="0" applyNumberFormat="1" applyFont="1" applyFill="1" applyAlignment="1" applyProtection="1">
      <alignment horizontal="center" vertical="center" wrapText="1"/>
      <protection hidden="1"/>
    </xf>
    <xf numFmtId="0" fontId="1" fillId="3" borderId="0" xfId="0" applyFont="1" applyFill="1" applyAlignment="1" applyProtection="1">
      <alignment vertical="top"/>
      <protection hidden="1"/>
    </xf>
    <xf numFmtId="0" fontId="0" fillId="0" borderId="0" xfId="0" applyProtection="1">
      <protection hidden="1"/>
    </xf>
    <xf numFmtId="0" fontId="0" fillId="0" borderId="0" xfId="0" applyAlignment="1" applyProtection="1">
      <alignment wrapText="1"/>
      <protection hidden="1"/>
    </xf>
    <xf numFmtId="0" fontId="8" fillId="2" borderId="0" xfId="0" applyFont="1" applyFill="1" applyAlignment="1" applyProtection="1">
      <alignment horizontal="center" vertical="center" wrapText="1"/>
      <protection hidden="1"/>
    </xf>
    <xf numFmtId="0" fontId="8" fillId="2" borderId="0" xfId="0" applyFont="1" applyFill="1" applyAlignment="1" applyProtection="1">
      <alignment horizontal="center" vertical="center"/>
      <protection hidden="1"/>
    </xf>
    <xf numFmtId="0" fontId="8" fillId="2" borderId="3" xfId="0" applyFont="1" applyFill="1" applyBorder="1" applyAlignment="1" applyProtection="1">
      <alignment horizontal="center" vertical="center"/>
      <protection hidden="1"/>
    </xf>
    <xf numFmtId="0" fontId="8" fillId="2" borderId="9" xfId="0" applyFont="1" applyFill="1" applyBorder="1" applyAlignment="1" applyProtection="1">
      <alignment horizontal="center" vertical="center"/>
      <protection hidden="1"/>
    </xf>
    <xf numFmtId="0" fontId="8" fillId="2" borderId="3" xfId="0" applyFont="1" applyFill="1" applyBorder="1" applyAlignment="1" applyProtection="1">
      <alignment horizontal="center" vertical="center" wrapText="1"/>
      <protection hidden="1"/>
    </xf>
    <xf numFmtId="0" fontId="8" fillId="6" borderId="0" xfId="0" applyFont="1" applyFill="1" applyAlignment="1" applyProtection="1">
      <alignment horizontal="center" vertical="center" wrapText="1"/>
      <protection hidden="1"/>
    </xf>
    <xf numFmtId="0" fontId="8" fillId="4" borderId="0" xfId="0" applyFont="1" applyFill="1" applyAlignment="1" applyProtection="1">
      <alignment horizontal="center" vertical="center" wrapText="1"/>
      <protection hidden="1"/>
    </xf>
    <xf numFmtId="0" fontId="8" fillId="7" borderId="3" xfId="0" applyFont="1" applyFill="1" applyBorder="1" applyAlignment="1" applyProtection="1">
      <alignment horizontal="center" vertical="center" wrapText="1"/>
      <protection hidden="1"/>
    </xf>
    <xf numFmtId="0" fontId="8" fillId="7" borderId="0" xfId="0" applyFont="1" applyFill="1" applyAlignment="1" applyProtection="1">
      <alignment horizontal="center" vertical="center" wrapText="1"/>
      <protection hidden="1"/>
    </xf>
    <xf numFmtId="0" fontId="8" fillId="4" borderId="3" xfId="0" applyFont="1" applyFill="1" applyBorder="1" applyAlignment="1" applyProtection="1">
      <alignment horizontal="center" vertical="center" wrapText="1"/>
      <protection hidden="1"/>
    </xf>
    <xf numFmtId="0" fontId="5" fillId="0" borderId="13" xfId="0" applyFont="1" applyBorder="1" applyAlignment="1" applyProtection="1">
      <alignment vertical="top" wrapText="1"/>
      <protection hidden="1"/>
    </xf>
    <xf numFmtId="0" fontId="1" fillId="0" borderId="13" xfId="0" applyFont="1" applyBorder="1" applyAlignment="1" applyProtection="1">
      <alignment vertical="top" wrapText="1"/>
      <protection hidden="1"/>
    </xf>
    <xf numFmtId="0" fontId="0" fillId="0" borderId="13" xfId="0" applyBorder="1" applyAlignment="1" applyProtection="1">
      <alignment vertical="top" wrapText="1"/>
      <protection hidden="1"/>
    </xf>
    <xf numFmtId="0" fontId="5" fillId="0" borderId="16" xfId="0" applyFont="1" applyBorder="1" applyAlignment="1" applyProtection="1">
      <alignment vertical="top" wrapText="1"/>
      <protection hidden="1"/>
    </xf>
    <xf numFmtId="0" fontId="0" fillId="0" borderId="16" xfId="0" applyBorder="1" applyAlignment="1" applyProtection="1">
      <alignment vertical="top" wrapText="1"/>
      <protection hidden="1"/>
    </xf>
    <xf numFmtId="0" fontId="5" fillId="0" borderId="1" xfId="0" applyFont="1" applyBorder="1" applyAlignment="1" applyProtection="1">
      <alignment vertical="top" wrapText="1"/>
      <protection hidden="1"/>
    </xf>
    <xf numFmtId="0" fontId="1" fillId="3" borderId="15" xfId="0" applyFont="1" applyFill="1" applyBorder="1" applyAlignment="1" applyProtection="1">
      <alignment vertical="top" wrapText="1"/>
      <protection hidden="1"/>
    </xf>
    <xf numFmtId="0" fontId="1" fillId="0" borderId="16" xfId="0" applyFont="1" applyBorder="1" applyAlignment="1" applyProtection="1">
      <alignment vertical="top" wrapText="1"/>
      <protection hidden="1"/>
    </xf>
    <xf numFmtId="0" fontId="0" fillId="0" borderId="13" xfId="0" applyBorder="1" applyAlignment="1" applyProtection="1">
      <alignment wrapText="1"/>
      <protection hidden="1"/>
    </xf>
    <xf numFmtId="0" fontId="1" fillId="0" borderId="2" xfId="0" applyFont="1" applyBorder="1" applyAlignment="1" applyProtection="1">
      <alignment vertical="top" wrapText="1"/>
      <protection hidden="1"/>
    </xf>
    <xf numFmtId="0" fontId="1" fillId="3" borderId="13" xfId="0" applyFont="1" applyFill="1" applyBorder="1" applyAlignment="1" applyProtection="1">
      <alignment vertical="top" wrapText="1"/>
      <protection hidden="1"/>
    </xf>
    <xf numFmtId="0" fontId="0" fillId="3" borderId="0" xfId="0" applyFill="1" applyProtection="1">
      <protection hidden="1"/>
    </xf>
    <xf numFmtId="0" fontId="0" fillId="3" borderId="0" xfId="0" applyFill="1" applyAlignment="1" applyProtection="1">
      <alignment wrapText="1"/>
      <protection hidden="1"/>
    </xf>
    <xf numFmtId="0" fontId="0" fillId="0" borderId="13" xfId="0" applyBorder="1" applyAlignment="1" applyProtection="1">
      <alignment horizontal="left" vertical="top" wrapText="1"/>
      <protection hidden="1"/>
    </xf>
    <xf numFmtId="2" fontId="0" fillId="0" borderId="13" xfId="0" applyNumberFormat="1" applyBorder="1" applyAlignment="1" applyProtection="1">
      <alignment vertical="top" wrapText="1"/>
      <protection hidden="1"/>
    </xf>
    <xf numFmtId="0" fontId="1" fillId="0" borderId="1" xfId="0" applyFont="1" applyBorder="1" applyAlignment="1" applyProtection="1">
      <alignment vertical="top" wrapText="1"/>
      <protection locked="0"/>
    </xf>
    <xf numFmtId="164" fontId="1" fillId="0" borderId="0" xfId="0" applyNumberFormat="1" applyFont="1" applyAlignment="1">
      <alignment vertical="top" wrapText="1"/>
    </xf>
    <xf numFmtId="164" fontId="17" fillId="0" borderId="0" xfId="0" applyNumberFormat="1" applyFont="1" applyAlignment="1" applyProtection="1">
      <alignment horizontal="left" vertical="top"/>
      <protection locked="0"/>
    </xf>
    <xf numFmtId="164" fontId="1" fillId="0" borderId="0" xfId="0" applyNumberFormat="1" applyFont="1" applyAlignment="1" applyProtection="1">
      <alignment horizontal="center" vertical="center"/>
      <protection locked="0"/>
    </xf>
    <xf numFmtId="164" fontId="1" fillId="0" borderId="0" xfId="0" applyNumberFormat="1" applyFont="1" applyAlignment="1" applyProtection="1">
      <alignment vertical="top"/>
      <protection locked="0"/>
    </xf>
    <xf numFmtId="164" fontId="4" fillId="0" borderId="0" xfId="1" applyNumberFormat="1" applyFont="1" applyFill="1" applyAlignment="1" applyProtection="1">
      <alignment horizontal="right" vertical="top"/>
      <protection locked="0"/>
    </xf>
    <xf numFmtId="164" fontId="4" fillId="0" borderId="0" xfId="0" applyNumberFormat="1" applyFont="1" applyAlignment="1" applyProtection="1">
      <alignment horizontal="right" vertical="top"/>
      <protection locked="0"/>
    </xf>
    <xf numFmtId="164" fontId="4" fillId="0" borderId="0" xfId="0" applyNumberFormat="1" applyFont="1" applyAlignment="1" applyProtection="1">
      <alignment horizontal="center" vertical="top"/>
      <protection locked="0"/>
    </xf>
    <xf numFmtId="164" fontId="4" fillId="7" borderId="0" xfId="1" applyNumberFormat="1" applyFont="1" applyFill="1" applyAlignment="1" applyProtection="1">
      <alignment horizontal="right" vertical="top"/>
      <protection locked="0"/>
    </xf>
    <xf numFmtId="164" fontId="4" fillId="7" borderId="0" xfId="0" applyNumberFormat="1" applyFont="1" applyFill="1" applyAlignment="1" applyProtection="1">
      <alignment horizontal="right" vertical="top"/>
      <protection locked="0"/>
    </xf>
    <xf numFmtId="164" fontId="4" fillId="7" borderId="0" xfId="0" applyNumberFormat="1" applyFont="1" applyFill="1" applyAlignment="1" applyProtection="1">
      <alignment horizontal="center" vertical="top"/>
      <protection locked="0"/>
    </xf>
    <xf numFmtId="164" fontId="4" fillId="2" borderId="1" xfId="0" applyNumberFormat="1" applyFont="1" applyFill="1" applyBorder="1" applyAlignment="1" applyProtection="1">
      <alignment horizontal="center" vertical="top" wrapText="1"/>
      <protection hidden="1"/>
    </xf>
    <xf numFmtId="0" fontId="5" fillId="0" borderId="40" xfId="0" applyFont="1" applyBorder="1" applyAlignment="1" applyProtection="1">
      <alignment vertical="top" wrapText="1"/>
      <protection hidden="1"/>
    </xf>
    <xf numFmtId="0" fontId="1" fillId="0" borderId="40" xfId="0" applyFont="1" applyBorder="1" applyAlignment="1" applyProtection="1">
      <alignment vertical="top" wrapText="1"/>
      <protection hidden="1"/>
    </xf>
    <xf numFmtId="0" fontId="1" fillId="0" borderId="18" xfId="0" applyFont="1" applyBorder="1" applyAlignment="1" applyProtection="1">
      <alignment vertical="top" wrapText="1"/>
      <protection hidden="1"/>
    </xf>
    <xf numFmtId="0" fontId="28" fillId="3" borderId="0" xfId="0" applyFont="1" applyFill="1"/>
    <xf numFmtId="0" fontId="28" fillId="3" borderId="0" xfId="0" applyFont="1" applyFill="1" applyProtection="1">
      <protection hidden="1"/>
    </xf>
    <xf numFmtId="0" fontId="31" fillId="3" borderId="0" xfId="0" applyFont="1" applyFill="1" applyAlignment="1">
      <alignment horizontal="center"/>
    </xf>
    <xf numFmtId="0" fontId="29" fillId="3" borderId="0" xfId="0" applyFont="1" applyFill="1" applyAlignment="1">
      <alignment horizontal="center" vertical="top" wrapText="1"/>
    </xf>
    <xf numFmtId="0" fontId="1" fillId="0" borderId="0" xfId="0" applyFont="1" applyProtection="1">
      <protection hidden="1"/>
    </xf>
    <xf numFmtId="0" fontId="1" fillId="0" borderId="0" xfId="0" applyFont="1" applyAlignment="1" applyProtection="1">
      <alignment vertical="top" wrapText="1"/>
      <protection hidden="1"/>
    </xf>
    <xf numFmtId="164" fontId="28" fillId="0" borderId="1" xfId="0" applyNumberFormat="1" applyFont="1" applyBorder="1" applyAlignment="1" applyProtection="1">
      <alignment vertical="top" wrapText="1"/>
      <protection hidden="1"/>
    </xf>
    <xf numFmtId="0" fontId="29" fillId="2" borderId="1" xfId="0" applyFont="1" applyFill="1" applyBorder="1" applyAlignment="1" applyProtection="1">
      <alignment vertical="top" wrapText="1"/>
      <protection hidden="1"/>
    </xf>
    <xf numFmtId="0" fontId="29" fillId="10" borderId="1" xfId="0" applyFont="1" applyFill="1" applyBorder="1" applyAlignment="1" applyProtection="1">
      <alignment horizontal="center" vertical="center" wrapText="1"/>
      <protection hidden="1"/>
    </xf>
    <xf numFmtId="0" fontId="28" fillId="0" borderId="0" xfId="0" applyFont="1" applyProtection="1">
      <protection hidden="1"/>
    </xf>
    <xf numFmtId="0" fontId="28" fillId="0" borderId="0" xfId="0" applyFont="1" applyAlignment="1" applyProtection="1">
      <alignment vertical="top" wrapText="1"/>
      <protection hidden="1"/>
    </xf>
    <xf numFmtId="0" fontId="29" fillId="2" borderId="1" xfId="0" applyFont="1" applyFill="1" applyBorder="1" applyAlignment="1" applyProtection="1">
      <alignment horizontal="center" vertical="center" wrapText="1"/>
      <protection hidden="1"/>
    </xf>
    <xf numFmtId="0" fontId="32" fillId="2" borderId="1" xfId="0" applyFont="1" applyFill="1" applyBorder="1" applyAlignment="1" applyProtection="1">
      <alignment horizontal="center" vertical="center" wrapText="1"/>
      <protection hidden="1"/>
    </xf>
    <xf numFmtId="0" fontId="30" fillId="0" borderId="0" xfId="0" applyFont="1" applyAlignment="1" applyProtection="1">
      <alignment vertical="top" wrapText="1"/>
      <protection hidden="1"/>
    </xf>
    <xf numFmtId="0" fontId="28" fillId="0" borderId="1" xfId="0" applyFont="1" applyBorder="1" applyAlignment="1" applyProtection="1">
      <alignment horizontal="left" vertical="center" wrapText="1"/>
      <protection hidden="1"/>
    </xf>
    <xf numFmtId="0" fontId="29" fillId="2" borderId="1" xfId="0" applyFont="1" applyFill="1" applyBorder="1" applyAlignment="1" applyProtection="1">
      <alignment horizontal="center" vertical="top" wrapText="1"/>
      <protection hidden="1"/>
    </xf>
    <xf numFmtId="0" fontId="28" fillId="0" borderId="0" xfId="0" applyFont="1" applyAlignment="1" applyProtection="1">
      <alignment vertical="justify"/>
      <protection hidden="1"/>
    </xf>
    <xf numFmtId="0" fontId="28" fillId="0" borderId="0" xfId="0" applyFont="1" applyAlignment="1" applyProtection="1">
      <alignment horizontal="center" vertical="justify"/>
      <protection hidden="1"/>
    </xf>
    <xf numFmtId="0" fontId="29" fillId="7" borderId="43" xfId="0" applyFont="1" applyFill="1" applyBorder="1" applyAlignment="1" applyProtection="1">
      <alignment horizontal="center" vertical="justify"/>
      <protection hidden="1"/>
    </xf>
    <xf numFmtId="0" fontId="36" fillId="3" borderId="0" xfId="0" applyFont="1" applyFill="1"/>
    <xf numFmtId="0" fontId="1" fillId="3" borderId="0" xfId="0" applyFont="1" applyFill="1"/>
    <xf numFmtId="0" fontId="5" fillId="3" borderId="0" xfId="0" applyFont="1" applyFill="1" applyAlignment="1">
      <alignment horizontal="center"/>
    </xf>
    <xf numFmtId="0" fontId="4" fillId="3" borderId="0" xfId="0" applyFont="1" applyFill="1" applyAlignment="1">
      <alignment horizontal="center" vertical="top" wrapText="1"/>
    </xf>
    <xf numFmtId="0" fontId="37" fillId="3" borderId="0" xfId="0" applyFont="1" applyFill="1" applyAlignment="1">
      <alignment horizontal="left" vertical="top" wrapText="1"/>
    </xf>
    <xf numFmtId="0" fontId="37" fillId="3" borderId="0" xfId="0" applyFont="1" applyFill="1"/>
    <xf numFmtId="0" fontId="1" fillId="0" borderId="1" xfId="0" applyFont="1" applyBorder="1" applyProtection="1">
      <protection hidden="1"/>
    </xf>
    <xf numFmtId="0" fontId="33" fillId="0" borderId="0" xfId="0" applyFont="1" applyProtection="1">
      <protection hidden="1"/>
    </xf>
    <xf numFmtId="0" fontId="35" fillId="0" borderId="1" xfId="2" applyFont="1" applyBorder="1" applyAlignment="1" applyProtection="1">
      <alignment horizontal="left" vertical="center" wrapText="1"/>
      <protection locked="0"/>
    </xf>
    <xf numFmtId="0" fontId="28" fillId="0" borderId="1" xfId="0" applyFont="1" applyBorder="1" applyAlignment="1" applyProtection="1">
      <alignment horizontal="left" vertical="center"/>
      <protection hidden="1"/>
    </xf>
    <xf numFmtId="0" fontId="28" fillId="0" borderId="0" xfId="0" applyFont="1" applyAlignment="1" applyProtection="1">
      <alignment horizontal="left" vertical="center"/>
      <protection hidden="1"/>
    </xf>
    <xf numFmtId="0" fontId="28" fillId="3" borderId="0" xfId="0" applyFont="1" applyFill="1" applyAlignment="1" applyProtection="1">
      <alignment horizontal="left" vertical="center"/>
      <protection hidden="1"/>
    </xf>
    <xf numFmtId="0" fontId="28" fillId="0" borderId="53" xfId="0" applyFont="1" applyBorder="1" applyAlignment="1" applyProtection="1">
      <alignment horizontal="left" vertical="center" wrapText="1"/>
      <protection hidden="1"/>
    </xf>
    <xf numFmtId="0" fontId="28" fillId="3" borderId="1" xfId="0" applyFont="1" applyFill="1" applyBorder="1" applyAlignment="1" applyProtection="1">
      <alignment horizontal="left" vertical="top" wrapText="1"/>
      <protection hidden="1"/>
    </xf>
    <xf numFmtId="0" fontId="29" fillId="3" borderId="1" xfId="0" applyFont="1" applyFill="1" applyBorder="1" applyAlignment="1" applyProtection="1">
      <alignment vertical="top" wrapText="1"/>
      <protection hidden="1"/>
    </xf>
    <xf numFmtId="0" fontId="28" fillId="3" borderId="1" xfId="0" applyFont="1" applyFill="1" applyBorder="1" applyAlignment="1">
      <alignment horizontal="left" vertical="top" wrapText="1"/>
    </xf>
    <xf numFmtId="0" fontId="29" fillId="2" borderId="1" xfId="0" applyFont="1" applyFill="1" applyBorder="1" applyAlignment="1" applyProtection="1">
      <alignment horizontal="center" wrapText="1"/>
      <protection hidden="1"/>
    </xf>
    <xf numFmtId="0" fontId="29" fillId="3" borderId="0" xfId="0" applyFont="1" applyFill="1"/>
    <xf numFmtId="0" fontId="28" fillId="0" borderId="1" xfId="0" applyFont="1" applyBorder="1" applyProtection="1">
      <protection locked="0"/>
    </xf>
    <xf numFmtId="0" fontId="28" fillId="0" borderId="1" xfId="0" applyFont="1" applyBorder="1" applyAlignment="1" applyProtection="1">
      <alignment vertical="top" wrapText="1"/>
      <protection locked="0"/>
    </xf>
    <xf numFmtId="0" fontId="34" fillId="0" borderId="1" xfId="2" applyBorder="1" applyAlignment="1" applyProtection="1">
      <alignment horizontal="left" vertical="center" wrapText="1"/>
      <protection locked="0"/>
    </xf>
    <xf numFmtId="0" fontId="34" fillId="0" borderId="0" xfId="2" applyFill="1"/>
    <xf numFmtId="0" fontId="28" fillId="0" borderId="43" xfId="0" applyFont="1" applyBorder="1" applyAlignment="1" applyProtection="1">
      <alignment horizontal="left" vertical="justify" wrapText="1"/>
      <protection hidden="1"/>
    </xf>
    <xf numFmtId="0" fontId="28" fillId="0" borderId="42" xfId="0" applyFont="1" applyBorder="1" applyAlignment="1" applyProtection="1">
      <alignment vertical="justify" wrapText="1"/>
      <protection hidden="1"/>
    </xf>
    <xf numFmtId="0" fontId="28" fillId="0" borderId="41" xfId="0" applyFont="1" applyBorder="1" applyAlignment="1" applyProtection="1">
      <alignment vertical="justify"/>
      <protection hidden="1"/>
    </xf>
    <xf numFmtId="0" fontId="28" fillId="0" borderId="48" xfId="0" applyFont="1" applyBorder="1" applyAlignment="1" applyProtection="1">
      <alignment horizontal="left" vertical="justify" wrapText="1"/>
      <protection hidden="1"/>
    </xf>
    <xf numFmtId="0" fontId="28" fillId="0" borderId="0" xfId="0" applyFont="1" applyAlignment="1" applyProtection="1">
      <alignment horizontal="left" vertical="justify" wrapText="1"/>
      <protection hidden="1"/>
    </xf>
    <xf numFmtId="0" fontId="28" fillId="0" borderId="0" xfId="0" applyFont="1" applyAlignment="1" applyProtection="1">
      <alignment horizontal="center" vertical="justify"/>
      <protection hidden="1"/>
    </xf>
    <xf numFmtId="0" fontId="29" fillId="2" borderId="43" xfId="0" applyFont="1" applyFill="1" applyBorder="1" applyAlignment="1" applyProtection="1">
      <alignment horizontal="center" vertical="justify" textRotation="90"/>
      <protection hidden="1"/>
    </xf>
    <xf numFmtId="0" fontId="29" fillId="2" borderId="42" xfId="0" applyFont="1" applyFill="1" applyBorder="1" applyAlignment="1" applyProtection="1">
      <alignment horizontal="center" vertical="justify" wrapText="1"/>
      <protection hidden="1"/>
    </xf>
    <xf numFmtId="0" fontId="29" fillId="2" borderId="41" xfId="0" applyFont="1" applyFill="1" applyBorder="1" applyAlignment="1" applyProtection="1">
      <alignment horizontal="center" vertical="justify" wrapText="1"/>
      <protection hidden="1"/>
    </xf>
    <xf numFmtId="0" fontId="29" fillId="2" borderId="52" xfId="0" applyFont="1" applyFill="1" applyBorder="1" applyAlignment="1" applyProtection="1">
      <alignment horizontal="center" vertical="justify" wrapText="1"/>
      <protection hidden="1"/>
    </xf>
    <xf numFmtId="0" fontId="29" fillId="2" borderId="49" xfId="0" applyFont="1" applyFill="1" applyBorder="1" applyAlignment="1" applyProtection="1">
      <alignment horizontal="center" vertical="justify" wrapText="1"/>
      <protection hidden="1"/>
    </xf>
    <xf numFmtId="0" fontId="29" fillId="2" borderId="51" xfId="0" applyFont="1" applyFill="1" applyBorder="1" applyAlignment="1" applyProtection="1">
      <alignment horizontal="center" vertical="justify" wrapText="1"/>
      <protection hidden="1"/>
    </xf>
    <xf numFmtId="0" fontId="29" fillId="2" borderId="50" xfId="0" applyFont="1" applyFill="1" applyBorder="1" applyAlignment="1" applyProtection="1">
      <alignment horizontal="center" vertical="justify" wrapText="1"/>
      <protection hidden="1"/>
    </xf>
    <xf numFmtId="0" fontId="28" fillId="3" borderId="43" xfId="0" applyFont="1" applyFill="1" applyBorder="1" applyAlignment="1" applyProtection="1">
      <alignment horizontal="left" vertical="justify" wrapText="1"/>
      <protection hidden="1"/>
    </xf>
    <xf numFmtId="0" fontId="29" fillId="7" borderId="42" xfId="0" applyFont="1" applyFill="1" applyBorder="1" applyAlignment="1" applyProtection="1">
      <alignment horizontal="center" vertical="justify"/>
      <protection hidden="1"/>
    </xf>
    <xf numFmtId="0" fontId="29" fillId="7" borderId="49" xfId="0" applyFont="1" applyFill="1" applyBorder="1" applyAlignment="1" applyProtection="1">
      <alignment horizontal="center" vertical="justify"/>
      <protection hidden="1"/>
    </xf>
    <xf numFmtId="0" fontId="29" fillId="7" borderId="48" xfId="0" applyFont="1" applyFill="1" applyBorder="1" applyAlignment="1" applyProtection="1">
      <alignment horizontal="center" vertical="justify"/>
      <protection hidden="1"/>
    </xf>
    <xf numFmtId="0" fontId="29" fillId="7" borderId="47" xfId="0" applyFont="1" applyFill="1" applyBorder="1" applyAlignment="1" applyProtection="1">
      <alignment horizontal="center" vertical="justify"/>
      <protection hidden="1"/>
    </xf>
    <xf numFmtId="0" fontId="28" fillId="0" borderId="0" xfId="0" applyFont="1" applyAlignment="1" applyProtection="1">
      <alignment horizontal="left" vertical="justify"/>
      <protection hidden="1"/>
    </xf>
    <xf numFmtId="0" fontId="28" fillId="0" borderId="46" xfId="0" applyFont="1" applyBorder="1" applyAlignment="1" applyProtection="1">
      <alignment horizontal="left" vertical="justify" wrapText="1"/>
      <protection hidden="1"/>
    </xf>
    <xf numFmtId="0" fontId="28" fillId="0" borderId="45" xfId="0" applyFont="1" applyBorder="1" applyAlignment="1" applyProtection="1">
      <alignment horizontal="left" vertical="justify" wrapText="1"/>
      <protection hidden="1"/>
    </xf>
    <xf numFmtId="0" fontId="28" fillId="0" borderId="44" xfId="0" applyFont="1" applyBorder="1" applyAlignment="1" applyProtection="1">
      <alignment horizontal="left" vertical="justify" wrapText="1"/>
      <protection hidden="1"/>
    </xf>
    <xf numFmtId="0" fontId="28" fillId="0" borderId="47" xfId="0" applyFont="1" applyBorder="1" applyAlignment="1" applyProtection="1">
      <alignment horizontal="left" vertical="justify" wrapText="1"/>
      <protection hidden="1"/>
    </xf>
    <xf numFmtId="0" fontId="28" fillId="0" borderId="0" xfId="0" applyFont="1" applyAlignment="1" applyProtection="1">
      <alignment horizontal="justify" vertical="justify" wrapText="1"/>
      <protection hidden="1"/>
    </xf>
    <xf numFmtId="0" fontId="29" fillId="5" borderId="0" xfId="0" applyFont="1" applyFill="1" applyAlignment="1" applyProtection="1">
      <alignment horizontal="center" vertical="justify"/>
      <protection hidden="1"/>
    </xf>
    <xf numFmtId="0" fontId="29" fillId="0" borderId="0" xfId="0" applyFont="1" applyAlignment="1" applyProtection="1">
      <alignment horizontal="center" vertical="justify" wrapText="1"/>
      <protection hidden="1"/>
    </xf>
    <xf numFmtId="49" fontId="31" fillId="11" borderId="7" xfId="0" applyNumberFormat="1" applyFont="1" applyFill="1" applyBorder="1" applyAlignment="1" applyProtection="1">
      <alignment horizontal="left" vertical="top"/>
      <protection locked="0"/>
    </xf>
    <xf numFmtId="0" fontId="1" fillId="3" borderId="0" xfId="0" applyFont="1" applyFill="1" applyAlignment="1" applyProtection="1">
      <alignment horizontal="center"/>
      <protection hidden="1"/>
    </xf>
    <xf numFmtId="165" fontId="5" fillId="11" borderId="7" xfId="0" applyNumberFormat="1" applyFont="1" applyFill="1" applyBorder="1" applyAlignment="1" applyProtection="1">
      <alignment horizontal="center" vertical="center"/>
      <protection locked="0"/>
    </xf>
    <xf numFmtId="165" fontId="1" fillId="11" borderId="7" xfId="0" applyNumberFormat="1" applyFont="1" applyFill="1" applyBorder="1" applyAlignment="1" applyProtection="1">
      <alignment vertical="center"/>
      <protection locked="0"/>
    </xf>
    <xf numFmtId="0" fontId="1" fillId="3" borderId="0" xfId="0" applyFont="1" applyFill="1" applyAlignment="1">
      <alignment horizontal="left" vertical="top" wrapText="1"/>
    </xf>
    <xf numFmtId="0" fontId="29" fillId="3" borderId="0" xfId="0" applyFont="1" applyFill="1" applyAlignment="1">
      <alignment horizontal="center" wrapText="1"/>
    </xf>
    <xf numFmtId="0" fontId="5" fillId="11" borderId="7" xfId="0" applyFont="1" applyFill="1" applyBorder="1" applyAlignment="1" applyProtection="1">
      <alignment horizontal="center" vertical="center"/>
      <protection locked="0"/>
    </xf>
    <xf numFmtId="0" fontId="1" fillId="11" borderId="7" xfId="0" applyFont="1" applyFill="1" applyBorder="1" applyAlignment="1" applyProtection="1">
      <alignment vertical="center"/>
      <protection locked="0"/>
    </xf>
    <xf numFmtId="165" fontId="31" fillId="11" borderId="7" xfId="0" applyNumberFormat="1" applyFont="1" applyFill="1" applyBorder="1" applyAlignment="1" applyProtection="1">
      <alignment horizontal="center" vertical="center"/>
      <protection locked="0"/>
    </xf>
    <xf numFmtId="165" fontId="28" fillId="11" borderId="7" xfId="0" applyNumberFormat="1" applyFont="1" applyFill="1" applyBorder="1" applyAlignment="1" applyProtection="1">
      <alignment vertical="center"/>
      <protection locked="0"/>
    </xf>
    <xf numFmtId="0" fontId="4" fillId="3" borderId="0" xfId="0" applyFont="1" applyFill="1" applyAlignment="1">
      <alignment horizontal="center" wrapText="1"/>
    </xf>
    <xf numFmtId="0" fontId="1" fillId="3" borderId="0" xfId="0" applyFont="1" applyFill="1" applyAlignment="1">
      <alignment horizontal="center" wrapText="1"/>
    </xf>
    <xf numFmtId="164" fontId="4" fillId="5" borderId="31" xfId="0" applyNumberFormat="1" applyFont="1" applyFill="1" applyBorder="1" applyAlignment="1" applyProtection="1">
      <alignment horizontal="right" vertical="top" wrapText="1"/>
      <protection hidden="1"/>
    </xf>
    <xf numFmtId="164" fontId="4" fillId="5" borderId="33" xfId="0" applyNumberFormat="1" applyFont="1" applyFill="1" applyBorder="1" applyAlignment="1" applyProtection="1">
      <alignment horizontal="right" vertical="top" wrapText="1"/>
      <protection hidden="1"/>
    </xf>
    <xf numFmtId="0" fontId="4" fillId="4" borderId="1" xfId="0" applyFont="1" applyFill="1" applyBorder="1" applyAlignment="1" applyProtection="1">
      <alignment horizontal="center" vertical="center" wrapText="1"/>
      <protection hidden="1"/>
    </xf>
    <xf numFmtId="0" fontId="4" fillId="4" borderId="8" xfId="0" applyFont="1" applyFill="1" applyBorder="1" applyAlignment="1" applyProtection="1">
      <alignment horizontal="center" vertical="center" wrapText="1"/>
      <protection hidden="1"/>
    </xf>
    <xf numFmtId="0" fontId="4" fillId="4" borderId="12" xfId="0" applyFont="1" applyFill="1" applyBorder="1" applyAlignment="1" applyProtection="1">
      <alignment horizontal="center" vertical="center" wrapText="1"/>
      <protection hidden="1"/>
    </xf>
    <xf numFmtId="0" fontId="4" fillId="4" borderId="11" xfId="0" applyFont="1" applyFill="1" applyBorder="1" applyAlignment="1" applyProtection="1">
      <alignment horizontal="center" vertical="center" wrapText="1"/>
      <protection hidden="1"/>
    </xf>
    <xf numFmtId="164" fontId="1" fillId="7" borderId="32" xfId="0" applyNumberFormat="1" applyFont="1" applyFill="1" applyBorder="1" applyAlignment="1" applyProtection="1">
      <alignment wrapText="1"/>
      <protection hidden="1"/>
    </xf>
    <xf numFmtId="164" fontId="1" fillId="7" borderId="31" xfId="0" applyNumberFormat="1" applyFont="1" applyFill="1" applyBorder="1" applyAlignment="1" applyProtection="1">
      <alignment wrapText="1"/>
      <protection hidden="1"/>
    </xf>
    <xf numFmtId="164" fontId="1" fillId="7" borderId="33" xfId="0" applyNumberFormat="1" applyFont="1" applyFill="1" applyBorder="1" applyAlignment="1" applyProtection="1">
      <alignment wrapText="1"/>
      <protection hidden="1"/>
    </xf>
    <xf numFmtId="164" fontId="4" fillId="2" borderId="38" xfId="0" applyNumberFormat="1" applyFont="1" applyFill="1" applyBorder="1" applyAlignment="1" applyProtection="1">
      <alignment horizontal="center" vertical="center" wrapText="1"/>
      <protection hidden="1"/>
    </xf>
    <xf numFmtId="164" fontId="4" fillId="2" borderId="6" xfId="0" applyNumberFormat="1" applyFont="1" applyFill="1" applyBorder="1" applyAlignment="1" applyProtection="1">
      <alignment horizontal="center" vertical="center" wrapText="1"/>
      <protection hidden="1"/>
    </xf>
    <xf numFmtId="164" fontId="4" fillId="2" borderId="25" xfId="0" applyNumberFormat="1" applyFont="1" applyFill="1" applyBorder="1" applyAlignment="1" applyProtection="1">
      <alignment horizontal="center" vertical="center" wrapText="1"/>
      <protection hidden="1"/>
    </xf>
    <xf numFmtId="164" fontId="4" fillId="2" borderId="29" xfId="0" applyNumberFormat="1" applyFont="1" applyFill="1" applyBorder="1" applyAlignment="1" applyProtection="1">
      <alignment horizontal="center" vertical="center" wrapText="1"/>
      <protection hidden="1"/>
    </xf>
    <xf numFmtId="0" fontId="4" fillId="6" borderId="0" xfId="0" applyFont="1" applyFill="1" applyAlignment="1" applyProtection="1">
      <alignment horizontal="center" vertical="center" wrapText="1"/>
      <protection hidden="1"/>
    </xf>
    <xf numFmtId="0" fontId="4" fillId="6" borderId="5" xfId="0" applyFont="1" applyFill="1" applyBorder="1" applyAlignment="1" applyProtection="1">
      <alignment horizontal="center" vertical="center" wrapText="1"/>
      <protection hidden="1"/>
    </xf>
    <xf numFmtId="164" fontId="4" fillId="2" borderId="24" xfId="0" applyNumberFormat="1" applyFont="1" applyFill="1" applyBorder="1" applyAlignment="1" applyProtection="1">
      <alignment horizontal="center" vertical="center" wrapText="1"/>
      <protection hidden="1"/>
    </xf>
    <xf numFmtId="164" fontId="4" fillId="2" borderId="3" xfId="0" applyNumberFormat="1" applyFont="1" applyFill="1" applyBorder="1" applyAlignment="1" applyProtection="1">
      <alignment horizontal="center" vertical="center" wrapText="1"/>
      <protection hidden="1"/>
    </xf>
    <xf numFmtId="164" fontId="4" fillId="9" borderId="22" xfId="0" applyNumberFormat="1" applyFont="1" applyFill="1" applyBorder="1" applyAlignment="1" applyProtection="1">
      <alignment horizontal="center" vertical="center" wrapText="1"/>
      <protection hidden="1"/>
    </xf>
    <xf numFmtId="164" fontId="4" fillId="9" borderId="23" xfId="0" applyNumberFormat="1" applyFont="1" applyFill="1" applyBorder="1" applyAlignment="1" applyProtection="1">
      <alignment horizontal="center" vertical="center" wrapText="1"/>
      <protection hidden="1"/>
    </xf>
    <xf numFmtId="0" fontId="28" fillId="0" borderId="1" xfId="0" applyFont="1" applyBorder="1" applyAlignment="1" applyProtection="1">
      <alignment horizontal="center" wrapText="1"/>
      <protection hidden="1"/>
    </xf>
    <xf numFmtId="0" fontId="28" fillId="0" borderId="1" xfId="0" applyFont="1" applyBorder="1" applyAlignment="1" applyProtection="1">
      <alignment horizontal="center"/>
      <protection hidden="1"/>
    </xf>
    <xf numFmtId="0" fontId="29" fillId="10" borderId="0" xfId="0" applyFont="1" applyFill="1" applyAlignment="1" applyProtection="1">
      <alignment horizontal="center" vertical="center"/>
      <protection hidden="1"/>
    </xf>
    <xf numFmtId="0" fontId="29" fillId="10" borderId="4" xfId="0" applyFont="1" applyFill="1" applyBorder="1" applyAlignment="1" applyProtection="1">
      <alignment horizontal="center" vertical="center"/>
      <protection hidden="1"/>
    </xf>
    <xf numFmtId="10" fontId="4" fillId="2" borderId="2" xfId="0" applyNumberFormat="1" applyFont="1" applyFill="1" applyBorder="1" applyAlignment="1" applyProtection="1">
      <alignment horizontal="center" vertical="center" wrapText="1"/>
      <protection hidden="1"/>
    </xf>
    <xf numFmtId="10" fontId="4" fillId="2" borderId="3" xfId="0" applyNumberFormat="1" applyFont="1" applyFill="1" applyBorder="1" applyAlignment="1" applyProtection="1">
      <alignment horizontal="center" vertical="center" wrapText="1"/>
      <protection hidden="1"/>
    </xf>
    <xf numFmtId="0" fontId="5" fillId="3" borderId="1" xfId="0" applyFont="1" applyFill="1" applyBorder="1" applyAlignment="1" applyProtection="1">
      <alignment horizontal="center" vertical="top" wrapText="1"/>
      <protection hidden="1"/>
    </xf>
    <xf numFmtId="0" fontId="1" fillId="3" borderId="1" xfId="0" applyFont="1" applyFill="1" applyBorder="1" applyAlignment="1" applyProtection="1">
      <alignment horizontal="center" vertical="top" wrapText="1"/>
      <protection hidden="1"/>
    </xf>
    <xf numFmtId="0" fontId="5" fillId="3" borderId="2" xfId="0" applyFont="1" applyFill="1" applyBorder="1" applyAlignment="1" applyProtection="1">
      <alignment horizontal="center" vertical="top" wrapText="1"/>
      <protection hidden="1"/>
    </xf>
    <xf numFmtId="0" fontId="5" fillId="3" borderId="3" xfId="0" applyFont="1" applyFill="1" applyBorder="1" applyAlignment="1" applyProtection="1">
      <alignment horizontal="center" vertical="top" wrapText="1"/>
      <protection hidden="1"/>
    </xf>
    <xf numFmtId="0" fontId="1" fillId="3" borderId="2" xfId="0" applyFont="1" applyFill="1" applyBorder="1" applyAlignment="1" applyProtection="1">
      <alignment horizontal="center" vertical="top" wrapText="1"/>
      <protection hidden="1"/>
    </xf>
    <xf numFmtId="0" fontId="1" fillId="3" borderId="3" xfId="0" applyFont="1" applyFill="1" applyBorder="1" applyAlignment="1" applyProtection="1">
      <alignment horizontal="center" vertical="top" wrapText="1"/>
      <protection hidden="1"/>
    </xf>
    <xf numFmtId="0" fontId="5" fillId="3" borderId="2" xfId="0" applyFont="1" applyFill="1" applyBorder="1" applyAlignment="1" applyProtection="1">
      <alignment horizontal="center" vertical="top"/>
      <protection hidden="1"/>
    </xf>
    <xf numFmtId="0" fontId="5" fillId="3" borderId="3" xfId="0" applyFont="1" applyFill="1" applyBorder="1" applyAlignment="1" applyProtection="1">
      <alignment horizontal="center" vertical="top"/>
      <protection hidden="1"/>
    </xf>
    <xf numFmtId="0" fontId="5" fillId="3" borderId="4" xfId="0" applyFont="1" applyFill="1" applyBorder="1" applyAlignment="1" applyProtection="1">
      <alignment horizontal="center" vertical="top" wrapText="1"/>
      <protection hidden="1"/>
    </xf>
    <xf numFmtId="0" fontId="5" fillId="3" borderId="1" xfId="0" applyFont="1" applyFill="1" applyBorder="1" applyAlignment="1" applyProtection="1">
      <alignment horizontal="center" vertical="top"/>
      <protection hidden="1"/>
    </xf>
    <xf numFmtId="2" fontId="1" fillId="0" borderId="1" xfId="0" applyNumberFormat="1" applyFont="1" applyBorder="1" applyAlignment="1" applyProtection="1">
      <alignment horizontal="center" vertical="center" wrapText="1"/>
      <protection hidden="1"/>
    </xf>
    <xf numFmtId="0" fontId="4" fillId="5" borderId="10" xfId="0" applyFont="1" applyFill="1" applyBorder="1" applyAlignment="1" applyProtection="1">
      <alignment horizontal="right" vertical="center" wrapText="1"/>
      <protection hidden="1"/>
    </xf>
    <xf numFmtId="0" fontId="21" fillId="10" borderId="16" xfId="0" applyFont="1" applyFill="1" applyBorder="1" applyAlignment="1" applyProtection="1">
      <alignment horizontal="center" vertical="center"/>
      <protection hidden="1"/>
    </xf>
    <xf numFmtId="0" fontId="21" fillId="10" borderId="13" xfId="0" applyFont="1" applyFill="1" applyBorder="1" applyAlignment="1" applyProtection="1">
      <alignment horizontal="center" vertical="center"/>
      <protection hidden="1"/>
    </xf>
    <xf numFmtId="0" fontId="8" fillId="10" borderId="17" xfId="0" applyFont="1" applyFill="1" applyBorder="1" applyAlignment="1" applyProtection="1">
      <alignment horizontal="center" vertical="center" wrapText="1"/>
      <protection hidden="1"/>
    </xf>
    <xf numFmtId="0" fontId="0" fillId="10" borderId="14" xfId="0" applyFill="1" applyBorder="1" applyAlignment="1" applyProtection="1">
      <alignment horizontal="center" vertical="center" wrapText="1"/>
      <protection hidden="1"/>
    </xf>
    <xf numFmtId="0" fontId="0" fillId="10" borderId="37" xfId="0" applyFill="1" applyBorder="1" applyAlignment="1" applyProtection="1">
      <alignment horizontal="center" vertical="center" wrapText="1"/>
      <protection hidden="1"/>
    </xf>
    <xf numFmtId="0" fontId="8" fillId="10" borderId="19" xfId="0" applyFont="1" applyFill="1" applyBorder="1" applyAlignment="1" applyProtection="1">
      <alignment horizontal="center" vertical="center" wrapText="1"/>
      <protection hidden="1"/>
    </xf>
    <xf numFmtId="0" fontId="0" fillId="10" borderId="20" xfId="0" applyFill="1" applyBorder="1" applyAlignment="1" applyProtection="1">
      <alignment horizontal="center" vertical="center" wrapText="1"/>
      <protection hidden="1"/>
    </xf>
    <xf numFmtId="0" fontId="0" fillId="10" borderId="39" xfId="0" applyFill="1" applyBorder="1" applyAlignment="1" applyProtection="1">
      <alignment horizontal="center" vertical="center" wrapText="1"/>
      <protection hidden="1"/>
    </xf>
  </cellXfs>
  <cellStyles count="3">
    <cellStyle name="Hipersaitas" xfId="2" builtinId="8"/>
    <cellStyle name="Įprastas" xfId="0" builtinId="0"/>
    <cellStyle name="Procentai" xfId="1" builtinId="5"/>
  </cellStyles>
  <dxfs count="163">
    <dxf>
      <fill>
        <patternFill patternType="gray125"/>
      </fill>
    </dxf>
    <dxf>
      <font>
        <color theme="0"/>
      </font>
    </dxf>
    <dxf>
      <font>
        <color theme="0" tint="-4.9989318521683403E-2"/>
      </font>
    </dxf>
    <dxf>
      <font>
        <color theme="0" tint="-4.9989318521683403E-2"/>
      </font>
    </dxf>
    <dxf>
      <fill>
        <patternFill patternType="solid">
          <bgColor theme="0" tint="-4.9989318521683403E-2"/>
        </patternFill>
      </fill>
    </dxf>
    <dxf>
      <font>
        <color theme="0"/>
      </font>
    </dxf>
    <dxf>
      <font>
        <color theme="0" tint="-4.9989318521683403E-2"/>
      </font>
    </dxf>
    <dxf>
      <font>
        <b val="0"/>
        <i val="0"/>
        <strike val="0"/>
        <condense val="0"/>
        <extend val="0"/>
        <outline val="0"/>
        <shadow val="0"/>
        <u val="none"/>
        <vertAlign val="baseline"/>
        <sz val="10"/>
        <color theme="1"/>
        <name val="Arial"/>
        <scheme val="none"/>
      </font>
      <border diagonalUp="0" diagonalDown="0">
        <left style="thin">
          <color indexed="64"/>
        </left>
        <right style="thin">
          <color indexed="64"/>
        </right>
        <top style="thin">
          <color indexed="64"/>
        </top>
        <bottom style="thin">
          <color indexed="64"/>
        </bottom>
        <vertical/>
        <horizontal/>
      </border>
      <protection locked="1" hidden="1"/>
    </dxf>
    <dxf>
      <border outline="0">
        <left style="thin">
          <color indexed="64"/>
        </left>
        <right style="thin">
          <color indexed="64"/>
        </right>
        <top style="thin">
          <color theme="1"/>
        </top>
        <bottom style="thin">
          <color indexed="64"/>
        </bottom>
      </border>
    </dxf>
    <dxf>
      <font>
        <b val="0"/>
        <i val="0"/>
        <strike val="0"/>
        <condense val="0"/>
        <extend val="0"/>
        <outline val="0"/>
        <shadow val="0"/>
        <u val="none"/>
        <vertAlign val="baseline"/>
        <sz val="10"/>
        <color theme="1"/>
        <name val="Arial"/>
        <scheme val="none"/>
      </font>
      <protection locked="1" hidden="1"/>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alignment horizontal="center" vertical="center" textRotation="0" wrapText="1" indent="0" justifyLastLine="0" shrinkToFit="0" readingOrder="0"/>
      <protection locked="1" hidden="1"/>
    </dxf>
    <dxf>
      <protection locked="1" hidden="1"/>
    </dxf>
    <dxf>
      <border outline="0">
        <top style="thin">
          <color indexed="64"/>
        </top>
        <bottom style="thin">
          <color indexed="64"/>
        </bottom>
      </border>
    </dxf>
    <dxf>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vertical/>
        <horizontal/>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protection locked="1" hidden="1"/>
    </dxf>
    <dxf>
      <border outline="0">
        <top style="thin">
          <color indexed="64"/>
        </top>
        <bottom style="thin">
          <color theme="1"/>
        </bottom>
      </border>
    </dxf>
    <dxf>
      <fill>
        <patternFill patternType="none">
          <fgColor indexed="64"/>
          <bgColor auto="1"/>
        </patternFill>
      </fill>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ill>
        <patternFill patternType="none">
          <fgColor indexed="64"/>
          <bgColor auto="1"/>
        </patternFill>
      </fill>
      <protection locked="1" hidden="1"/>
    </dxf>
    <dxf>
      <border outline="0">
        <top style="thin">
          <color indexed="64"/>
        </top>
        <bottom style="thin">
          <color theme="1"/>
        </bottom>
      </border>
    </dxf>
    <dxf>
      <fill>
        <patternFill patternType="none">
          <fgColor indexed="64"/>
          <bgColor auto="1"/>
        </patternFill>
      </fill>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ill>
        <patternFill patternType="none">
          <fgColor indexed="64"/>
          <bgColor auto="1"/>
        </patternFill>
      </fill>
      <protection locked="1" hidden="1"/>
    </dxf>
    <dxf>
      <border outline="0">
        <top style="thin">
          <color indexed="64"/>
        </top>
        <bottom style="thin">
          <color theme="1"/>
        </bottom>
      </border>
    </dxf>
    <dxf>
      <fill>
        <patternFill patternType="none">
          <fgColor indexed="64"/>
          <bgColor auto="1"/>
        </patternFill>
      </fill>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ill>
        <patternFill patternType="none">
          <fgColor indexed="64"/>
          <bgColor auto="1"/>
        </patternFill>
      </fill>
      <protection locked="1" hidden="1"/>
    </dxf>
    <dxf>
      <border outline="0">
        <top style="thin">
          <color indexed="64"/>
        </top>
        <bottom style="thin">
          <color theme="1"/>
        </bottom>
      </border>
    </dxf>
    <dxf>
      <fill>
        <patternFill patternType="none">
          <fgColor indexed="64"/>
          <bgColor auto="1"/>
        </patternFill>
      </fill>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vertical/>
        <horizontal/>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ill>
        <patternFill patternType="none">
          <fgColor indexed="64"/>
          <bgColor auto="1"/>
        </patternFill>
      </fill>
      <protection locked="1" hidden="1"/>
    </dxf>
    <dxf>
      <border outline="0">
        <top style="thin">
          <color indexed="64"/>
        </top>
        <bottom style="thin">
          <color theme="1"/>
        </bottom>
      </border>
    </dxf>
    <dxf>
      <fill>
        <patternFill patternType="none">
          <fgColor indexed="64"/>
          <bgColor auto="1"/>
        </patternFill>
      </fill>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ill>
        <patternFill patternType="none">
          <fgColor indexed="64"/>
          <bgColor auto="1"/>
        </patternFill>
      </fill>
      <protection locked="1" hidden="1"/>
    </dxf>
    <dxf>
      <border outline="0">
        <top style="thin">
          <color indexed="64"/>
        </top>
        <bottom style="thin">
          <color theme="1"/>
        </bottom>
      </border>
    </dxf>
    <dxf>
      <fill>
        <patternFill patternType="none">
          <fgColor indexed="64"/>
          <bgColor auto="1"/>
        </patternFill>
      </fill>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protection locked="1" hidden="1"/>
    </dxf>
    <dxf>
      <border outline="0">
        <top style="thin">
          <color indexed="64"/>
        </top>
        <bottom style="thin">
          <color theme="1"/>
        </bottom>
      </border>
    </dxf>
    <dxf>
      <fill>
        <patternFill patternType="none">
          <fgColor indexed="64"/>
          <bgColor auto="1"/>
        </patternFill>
      </fill>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ill>
        <patternFill patternType="none">
          <fgColor indexed="64"/>
          <bgColor auto="1"/>
        </patternFill>
      </fill>
      <alignment textRotation="0" wrapText="1" indent="0" justifyLastLine="0" shrinkToFit="0" readingOrder="0"/>
      <border diagonalUp="0" diagonalDown="0">
        <left style="thin">
          <color theme="1"/>
        </left>
        <right style="thin">
          <color theme="1"/>
        </right>
        <top/>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alignment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alignment textRotation="0" wrapText="1" indent="0" justifyLastLine="0" shrinkToFit="0" readingOrder="0"/>
      <border diagonalUp="0" diagonalDown="0">
        <left style="thin">
          <color theme="1"/>
        </left>
        <right style="thin">
          <color theme="1"/>
        </right>
        <top/>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alignment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0.499984740745262"/>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top"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0.499984740745262"/>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top"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0.49998474074526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top"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top"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0.499984740745262"/>
        </patternFill>
      </fill>
      <alignment horizontal="center" vertical="center" textRotation="0" wrapText="1" indent="0" justifyLastLine="0" shrinkToFit="0" readingOrder="0"/>
      <protection locked="1" hidden="1"/>
    </dxf>
    <dxf>
      <fill>
        <patternFill patternType="none">
          <fgColor indexed="64"/>
          <bgColor auto="1"/>
        </patternFill>
      </fill>
      <alignment vertical="top" textRotation="0" wrapText="1" indent="0" justifyLastLine="0" shrinkToFit="0" readingOrder="0"/>
      <border diagonalUp="0" diagonalDown="0" outline="0">
        <left style="thin">
          <color theme="1"/>
        </left>
        <right style="thin">
          <color theme="1"/>
        </right>
        <top style="thin">
          <color theme="1"/>
        </top>
        <bottom style="thin">
          <color theme="1"/>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alignment vertical="top"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alignment horizontal="center" vertical="center" textRotation="0" wrapText="0" indent="0" justifyLastLine="0" shrinkToFit="0" readingOrder="0"/>
      <protection locked="1" hidden="1"/>
    </dxf>
  </dxfs>
  <tableStyles count="1" defaultTableStyle="TableStyleMedium2" defaultPivotStyle="PivotStyleLight16">
    <tableStyle name="Table Style 1" pivot="0" count="0" xr9:uid="{00000000-0011-0000-FFFF-FFFF00000000}"/>
  </tableStyles>
  <colors>
    <mruColors>
      <color rgb="FFFFD243"/>
      <color rgb="FFFFFFCD"/>
      <color rgb="FFFFE600"/>
      <color rgb="FFFFE6FF"/>
      <color rgb="FFFFE6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38100</xdr:colOff>
          <xdr:row>1</xdr:row>
          <xdr:rowOff>495300</xdr:rowOff>
        </xdr:from>
        <xdr:to>
          <xdr:col>10</xdr:col>
          <xdr:colOff>1704975</xdr:colOff>
          <xdr:row>1</xdr:row>
          <xdr:rowOff>1028700</xdr:rowOff>
        </xdr:to>
        <xdr:sp macro="" textlink="">
          <xdr:nvSpPr>
            <xdr:cNvPr id="5140" name="Button 20" hidden="1">
              <a:extLst>
                <a:ext uri="{63B3BB69-23CF-44E3-9099-C40C66FF867C}">
                  <a14:compatExt spid="_x0000_s5140"/>
                </a:ext>
                <a:ext uri="{FF2B5EF4-FFF2-40B4-BE49-F238E27FC236}">
                  <a16:creationId xmlns:a16="http://schemas.microsoft.com/office/drawing/2014/main" id="{00000000-0008-0000-0200-0000141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Spausti, jei bus naudojama papildomo rodiklio atskira skaičiavimo metodika</a:t>
              </a:r>
            </a:p>
          </xdr:txBody>
        </xdr:sp>
        <xdr:clientData fLocksWithSheet="0"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oclogix.zum.lt/Users/ex254cy/Desktop/4.%20priedas_Soc.%20verslo%20vykdymo%20SKAI&#268;IUOKL&#278;_LEADER_PAREI&#352;K&#278;JAMS_2017-11-0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gle.Gervyte/AppData/Local/Microsoft/Windows/Temporary%20Internet%20Files/Content.Outlook/15IQHQ1M/Soc.%20verslo%20vertinimas_IS_20170913_Eglei_galutinis%20(00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efravapfl14\14em2418\N\Nacionaline%20Mokejimo%20Agentura%20prie%20ZUM\2016\33966277_NMA%20TA%20II%202014-20\Fieldwork\Tasks\Derinamos\Socialinio%20verslo%20poveikio%20vertinimas\Fieldwork\Rodikliai,%20skai&#269;iuokl&#279;\NMA_20170912_v.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kcija"/>
      <sheetName val="Informacija apie pareiškėją"/>
      <sheetName val="Skaičiuoklė"/>
      <sheetName val="Socialinis poveikis"/>
      <sheetName val="Papildomas_Duomenų šaltiniai"/>
      <sheetName val="Sąvokos"/>
      <sheetName val="Skaičiuoklė_išskleistas sąrašas"/>
      <sheetName val="Papildomas_klasifikatoriai"/>
      <sheetName val="4. priedas_Soc"/>
    </sheetNames>
    <sheetDataSet>
      <sheetData sheetId="0"/>
      <sheetData sheetId="1"/>
      <sheetData sheetId="2"/>
      <sheetData sheetId="3"/>
      <sheetData sheetId="4"/>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pildomas_klasifikatoriai"/>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kslai_rodikliai_aktualus_EG"/>
      <sheetName val="Papildomas_klasifikatoriai_EG"/>
      <sheetName val="Tikslai_rodikliai_aktualus  (3)"/>
      <sheetName val="Pradžia"/>
      <sheetName val="Instrukcija. Eiga"/>
      <sheetName val="Sąvokos"/>
      <sheetName val="Papildomas_Duomenų šaltiniai"/>
      <sheetName val="Papildomas_klasifikatoriai"/>
      <sheetName val="Papildomas_Tikslines grupes"/>
      <sheetName val="Tikslai_rodikliai_senas "/>
      <sheetName val="Tikslai_rodikliai  (2)"/>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Veikla" displayName="Veikla" ref="C3:C9" totalsRowShown="0" headerRowDxfId="162" dataDxfId="160" headerRowBorderDxfId="161" tableBorderDxfId="159" totalsRowBorderDxfId="158">
  <autoFilter ref="C3:C9" xr:uid="{00000000-0009-0000-0100-000002000000}"/>
  <tableColumns count="1">
    <tableColumn id="1" xr3:uid="{00000000-0010-0000-0000-000001000000}" name=" Veiklos sritis" dataDxfId="157"/>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9000000}" name="_1.2.1._Didinti_asmenų?_priklausančių_tam_tikrai_tikslinei_grupei?_užimtumą." displayName="_1.2.1._Didinti_asmenų?_priklausančių_tam_tikrai_tikslinei_grupei?_užimtumą." ref="N3:N6" totalsRowShown="0" headerRowDxfId="110" dataDxfId="109" tableBorderDxfId="108">
  <autoFilter ref="N3:N6" xr:uid="{00000000-0009-0000-0100-00000C000000}"/>
  <tableColumns count="1">
    <tableColumn id="1" xr3:uid="{00000000-0010-0000-0900-000001000000}" name="1.2.1. Didinti asmenų, priklausančių tam tikrai tikslinei grupei, užimtumą." dataDxfId="107"/>
  </tableColumns>
  <tableStyleInfo name="Table Style 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A000000}" name="_1.2.2._Skatinti_gyventojų_ar_asmenų_priklausančių_rizikos_grupei_verslumą." displayName="_1.2.2._Skatinti_gyventojų_ar_asmenų_priklausančių_rizikos_grupei_verslumą." ref="O3:O5" totalsRowShown="0" headerRowDxfId="106" dataDxfId="105" tableBorderDxfId="104">
  <autoFilter ref="O3:O5" xr:uid="{00000000-0009-0000-0100-00000D000000}"/>
  <tableColumns count="1">
    <tableColumn id="1" xr3:uid="{00000000-0010-0000-0A00-000001000000}" name="1.2.2. Skatinti gyventojų ar asmenų priklausančių rizikos grupei verslumą." dataDxfId="103"/>
  </tableColumns>
  <tableStyleInfo name="Table Style 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B000000}" name="_1.2.3._Didinti_darbo_jėgos_kvalifikacijos_atitiktį_darbo_rinkos_reikmėms." displayName="_1.2.3._Didinti_darbo_jėgos_kvalifikacijos_atitiktį_darbo_rinkos_reikmėms." ref="P3:P6" totalsRowShown="0" headerRowDxfId="102" dataDxfId="101" tableBorderDxfId="100">
  <autoFilter ref="P3:P6" xr:uid="{00000000-0009-0000-0100-00000E000000}"/>
  <tableColumns count="1">
    <tableColumn id="1" xr3:uid="{00000000-0010-0000-0B00-000001000000}" name="1.2.3. Didinti darbo jėgos kvalifikacijos atitiktį darbo rinkos reikmėms." dataDxfId="99"/>
  </tableColumns>
  <tableStyleInfo name="Table Style 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C000000}" name="_1.2.4._Didinti_labiausiai_nuo_darbo_rinkos_nutolusių_asmenų_paskatas_įsitvirtinti_darbo_rinkoje." displayName="_1.2.4._Didinti_labiausiai_nuo_darbo_rinkos_nutolusių_asmenų_paskatas_įsitvirtinti_darbo_rinkoje." ref="Q3:Q6" totalsRowShown="0" headerRowDxfId="98" dataDxfId="97" tableBorderDxfId="96">
  <autoFilter ref="Q3:Q6" xr:uid="{00000000-0009-0000-0100-00000F000000}"/>
  <tableColumns count="1">
    <tableColumn id="1" xr3:uid="{00000000-0010-0000-0C00-000001000000}" name="1.2.4. Didinti labiausiai nuo darbo rinkos nutolusių asmenų paskatas įsitvirtinti darbo rinkoje." dataDxfId="95"/>
  </tableColumns>
  <tableStyleInfo name="Table Style 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D000000}" name="_1.3._Mažinti_socialinę_atskirtį_ir_skatinti_socialinę_integraciją." displayName="_1.3._Mažinti_socialinę_atskirtį_ir_skatinti_socialinę_integraciją." ref="R3:R4" totalsRowShown="0" headerRowDxfId="94" dataDxfId="93" tableBorderDxfId="92">
  <autoFilter ref="R3:R4" xr:uid="{00000000-0009-0000-0100-000010000000}"/>
  <tableColumns count="1">
    <tableColumn id="1" xr3:uid="{00000000-0010-0000-0D00-000001000000}" name=" 1.3. Mažinti socialinę atskirtį ir skatinti socialinę integraciją." dataDxfId="91"/>
  </tableColumns>
  <tableStyleInfo name="Table Style 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E000000}" name="_1.3.1._Mažinti_socialinę_atskirtį." displayName="_1.3.1._Mažinti_socialinę_atskirtį." ref="S3:S7" totalsRowShown="0" headerRowDxfId="90" dataDxfId="89" tableBorderDxfId="88">
  <autoFilter ref="S3:S7" xr:uid="{00000000-0009-0000-0100-000011000000}"/>
  <tableColumns count="1">
    <tableColumn id="1" xr3:uid="{00000000-0010-0000-0E00-000001000000}" name="1.3.1. Mažinti socialinę atskirtį." dataDxfId="87"/>
  </tableColumns>
  <tableStyleInfo name="Table Style 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F000000}" name="_2.1._Skatinti_domėjimąsi_sveika_gyvensena." displayName="_2.1._Skatinti_domėjimąsi_sveika_gyvensena." ref="U3:U4" totalsRowShown="0" headerRowDxfId="86" dataDxfId="85" tableBorderDxfId="84">
  <autoFilter ref="U3:U4" xr:uid="{00000000-0009-0000-0100-000012000000}"/>
  <tableColumns count="1">
    <tableColumn id="1" xr3:uid="{00000000-0010-0000-0F00-000001000000}" name="2.1. Skatinti domėjimąsi sveika gyvensena." dataDxfId="83"/>
  </tableColumns>
  <tableStyleInfo name="Table Style 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0000000}" name="_2.1.1._Didinti_žinomumą_ar_sąmoningumą_apie_sveiką_gyvenseną?_ligų_prevenciją?_higieną." displayName="_2.1.1._Didinti_žinomumą_ar_sąmoningumą_apie_sveiką_gyvenseną?_ligų_prevenciją?_higieną." ref="V3:V5" totalsRowShown="0" headerRowDxfId="82" dataDxfId="81" tableBorderDxfId="80">
  <autoFilter ref="V3:V5" xr:uid="{00000000-0009-0000-0100-000013000000}"/>
  <tableColumns count="1">
    <tableColumn id="1" xr3:uid="{00000000-0010-0000-1000-000001000000}" name="2.1.1. Didinti žinomumą ar sąmoningumą apie sveiką gyvenseną, higieną." dataDxfId="79"/>
  </tableColumns>
  <tableStyleInfo name="Table Style 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1000000}" name="_2.2._Skatinti_fizinį_aktyvumą." displayName="_2.2._Skatinti_fizinį_aktyvumą." ref="W3:W4" totalsRowShown="0" headerRowDxfId="78" dataDxfId="77" tableBorderDxfId="76">
  <autoFilter ref="W3:W4" xr:uid="{00000000-0009-0000-0100-000014000000}"/>
  <tableColumns count="1">
    <tableColumn id="1" xr3:uid="{00000000-0010-0000-1100-000001000000}" name="2.2. Skatinti fizinį aktyvumą." dataDxfId="75"/>
  </tableColumns>
  <tableStyleInfo name="Table Style 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2000000}" name="_2.2.1._Didinti_asmenų_fizinį_aktyvumą." displayName="_2.2.1._Didinti_asmenų_fizinį_aktyvumą." ref="X3:X6" totalsRowShown="0" headerRowDxfId="74" dataDxfId="73" tableBorderDxfId="72">
  <autoFilter ref="X3:X6" xr:uid="{00000000-0009-0000-0100-000015000000}"/>
  <tableColumns count="1">
    <tableColumn id="1" xr3:uid="{00000000-0010-0000-1200-000001000000}" name="2.2.1. Didinti asmenų fizinį aktyvumą." dataDxfId="71"/>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Užimtumas" displayName="Užimtumas" ref="I3:I6" totalsRowShown="0" headerRowDxfId="156" dataDxfId="154" headerRowBorderDxfId="155" tableBorderDxfId="153" totalsRowBorderDxfId="152">
  <autoFilter ref="I3:I6" xr:uid="{00000000-0009-0000-0100-000003000000}"/>
  <tableColumns count="1">
    <tableColumn id="1" xr3:uid="{00000000-0010-0000-0100-000001000000}" name="Užimtumas" dataDxfId="151"/>
  </tableColumns>
  <tableStyleInfo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3000000}" name="_2.3._Gerinti_fizinę_ir_psichinę_sveikatos_būklę." displayName="_2.3._Gerinti_fizinę_ir_psichinę_sveikatos_būklę." ref="Y3:Y4" totalsRowShown="0" headerRowDxfId="70" dataDxfId="69" tableBorderDxfId="68">
  <autoFilter ref="Y3:Y4" xr:uid="{00000000-0009-0000-0100-000016000000}"/>
  <tableColumns count="1">
    <tableColumn id="1" xr3:uid="{00000000-0010-0000-1300-000001000000}" name="2.3. Gerinti fizinę ir psichinę sveikatos būklę." dataDxfId="67"/>
  </tableColumns>
  <tableStyleInfo name="Table Style 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4000000}" name="_2.3.1._Gerinti_fizinę_ir_psichinę_sveikatos_būklę." displayName="_2.3.1._Gerinti_fizinę_ir_psichinę_sveikatos_būklę." ref="Z3:Z10" totalsRowShown="0" headerRowDxfId="66" dataDxfId="65" tableBorderDxfId="64">
  <autoFilter ref="Z3:Z10" xr:uid="{00000000-0009-0000-0100-000017000000}"/>
  <tableColumns count="1">
    <tableColumn id="1" xr3:uid="{00000000-0010-0000-1400-000001000000}" name="2.3.1. Gerinti fizinę ir psichinę sveikatos būklę." dataDxfId="63"/>
  </tableColumns>
  <tableStyleInfo name="Table Style 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5000000}" name="_3.1._Skatinti_nusikalstamumo_prevenciją." displayName="_3.1._Skatinti_nusikalstamumo_prevenciją." ref="AB3:AB4" totalsRowShown="0" headerRowDxfId="62" dataDxfId="61" tableBorderDxfId="60">
  <autoFilter ref="AB3:AB4" xr:uid="{00000000-0009-0000-0100-000018000000}"/>
  <tableColumns count="1">
    <tableColumn id="1" xr3:uid="{00000000-0010-0000-1500-000001000000}" name="3.1. Skatinti nusikalstamumo prevenciją." dataDxfId="59"/>
  </tableColumns>
  <tableStyleInfo name="Table Style 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6000000}" name="_3.1.1._Vykdyti_nusikaltimų_prevenciją_ir_didinti_aplinkos_saugumą." displayName="_3.1.1._Vykdyti_nusikaltimų_prevenciją_ir_didinti_aplinkos_saugumą." ref="AC3:AC6" totalsRowShown="0" headerRowDxfId="58" dataDxfId="57" tableBorderDxfId="56">
  <autoFilter ref="AC3:AC6" xr:uid="{00000000-0009-0000-0100-000019000000}"/>
  <tableColumns count="1">
    <tableColumn id="1" xr3:uid="{00000000-0010-0000-1600-000001000000}" name="3.1.1. Vykdyti nusikaltimų prevenciją ir didinti aplinkos saugumą." dataDxfId="55"/>
  </tableColumns>
  <tableStyleInfo name="Table Style 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7000000}" name="_3.2._Mažinti_psichotropinių_medžiagų?_alkoholio_suvartojimą." displayName="_3.2._Mažinti_psichotropinių_medžiagų?_alkoholio_suvartojimą." ref="AD3:AD4" totalsRowShown="0" headerRowDxfId="54" dataDxfId="53" tableBorderDxfId="52">
  <autoFilter ref="AD3:AD4" xr:uid="{00000000-0009-0000-0100-00001A000000}"/>
  <tableColumns count="1">
    <tableColumn id="1" xr3:uid="{00000000-0010-0000-1700-000001000000}" name="3.2. Mažinti psichotropinių medžiagų, alkoholio suvartojimą." dataDxfId="51"/>
  </tableColumns>
  <tableStyleInfo name="Table Style 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8000000}" name="_3.2.1._Mažinti_gyventojų_ar_tam_tikros_tikslinės_grupės_asmenų_priklausomybę_nuo_psichotropinių_medžiagų?_alkoholio_ir_vykdyti_prevencinę_veiklą." displayName="_3.2.1._Mažinti_gyventojų_ar_tam_tikros_tikslinės_grupės_asmenų_priklausomybę_nuo_psichotropinių_medžiagų?_alkoholio_ir_vykdyti_prevencinę_veiklą." ref="AE3:AE6" totalsRowShown="0" headerRowDxfId="50" dataDxfId="49" tableBorderDxfId="48">
  <autoFilter ref="AE3:AE6" xr:uid="{00000000-0009-0000-0100-00001B000000}"/>
  <tableColumns count="1">
    <tableColumn id="1" xr3:uid="{00000000-0010-0000-1800-000001000000}" name="3.2.1. Mažinti gyventojų ar tam tikros tikslinės grupės asmenų priklausomybę nuo psichotropinių medžiagų, alkoholio ir vykdyti prevencinę veiklą." dataDxfId="47"/>
  </tableColumns>
  <tableStyleInfo name="Table Style 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9000000}" name="_3.3._Skatinti_ligų_prevenciją." displayName="_3.3._Skatinti_ligų_prevenciją." ref="AF3:AF4" totalsRowShown="0" headerRowDxfId="46" dataDxfId="45" tableBorderDxfId="44">
  <autoFilter ref="AF3:AF4" xr:uid="{00000000-0009-0000-0100-00001C000000}"/>
  <tableColumns count="1">
    <tableColumn id="1" xr3:uid="{00000000-0010-0000-1900-000001000000}" name="3.3. Skatinti ligų prevenciją." dataDxfId="43"/>
  </tableColumns>
  <tableStyleInfo name="Table Style 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A000000}" name="_3.3.1._Mažinti_asmenų_sergamumą_ligomis_ir_didinti_jo_prevenciją." displayName="_3.3.1._Mažinti_asmenų_sergamumą_ligomis_ir_didinti_jo_prevenciją." ref="AG3:AG7" totalsRowShown="0" headerRowDxfId="42" dataDxfId="41" tableBorderDxfId="40">
  <autoFilter ref="AG3:AG7" xr:uid="{00000000-0009-0000-0100-00001D000000}"/>
  <tableColumns count="1">
    <tableColumn id="1" xr3:uid="{00000000-0010-0000-1A00-000001000000}" name="3.3.1. Mažinti asmenų sergamumą ligomis ir didinti jo prevenciją." dataDxfId="39"/>
  </tableColumns>
  <tableStyleInfo name="Table Style 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B000000}" name="_4.1._Skatinti_ar_prisidėti_prie_kvalifikacijos_tobulinimo?_kompetencijų_įgijimo." displayName="_4.1._Skatinti_ar_prisidėti_prie_kvalifikacijos_tobulinimo?_kompetencijų_įgijimo." ref="AI3:AI5" totalsRowShown="0" headerRowDxfId="38" dataDxfId="37" tableBorderDxfId="36">
  <autoFilter ref="AI3:AI5" xr:uid="{00000000-0009-0000-0100-00001E000000}"/>
  <tableColumns count="1">
    <tableColumn id="1" xr3:uid="{00000000-0010-0000-1B00-000001000000}" name="4.1. Skatinti ar prisidėti prie kvalifikacijos tobulinimo, kompetencijų įgijimo." dataDxfId="35"/>
  </tableColumns>
  <tableStyleInfo name="Table Style 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C000000}" name="_4.1.1._Didinti_galimybes_ar_sudaryti_sąlygas_įgyti_kompetencijas_ar_išugdyti_kompetencijas." displayName="_4.1.1._Didinti_galimybes_ar_sudaryti_sąlygas_įgyti_kompetencijas_ar_išugdyti_kompetencijas." ref="AJ3:AJ9" totalsRowShown="0" headerRowDxfId="34" dataDxfId="33" tableBorderDxfId="32">
  <autoFilter ref="AJ3:AJ9" xr:uid="{00000000-0009-0000-0100-00001F000000}"/>
  <tableColumns count="1">
    <tableColumn id="1" xr3:uid="{00000000-0010-0000-1C00-000001000000}" name="4.1.1. Didinti galimybes ar sudaryti sąlygas įgyti kompetencijas ar išugdyti kompetencijas." dataDxfId="31"/>
  </tableColumns>
  <tableStyleInfo name="Table Style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_1.1._Mažinti_skurdą." displayName="_1.1._Mažinti_skurdą." ref="J3:J5" totalsRowShown="0" headerRowDxfId="150" dataDxfId="148" headerRowBorderDxfId="149" tableBorderDxfId="147" totalsRowBorderDxfId="146">
  <autoFilter ref="J3:J5" xr:uid="{00000000-0009-0000-0100-000005000000}"/>
  <tableColumns count="1">
    <tableColumn id="1" xr3:uid="{00000000-0010-0000-0200-000001000000}" name="1.1. Mažinti skurdo lygį." dataDxfId="145"/>
  </tableColumns>
  <tableStyleInfo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D000000}" name="_4.1.2._Didinti_užsiėmimų_ir_pamokų_lankomumą?_skatinti_ar_vykdyti_neformalųjį_ugdymą." displayName="_4.1.2._Didinti_užsiėmimų_ir_pamokų_lankomumą?_skatinti_ar_vykdyti_neformalųjį_ugdymą." ref="AK3:AK8" totalsRowShown="0" headerRowDxfId="30" dataDxfId="29" tableBorderDxfId="28">
  <autoFilter ref="AK3:AK8" xr:uid="{00000000-0009-0000-0100-000020000000}"/>
  <tableColumns count="1">
    <tableColumn id="1" xr3:uid="{00000000-0010-0000-1D00-000001000000}" name="4.1.2. Didinti užsiėmimų ir pamokų lankomumą, skatinti ar vykdyti neformalųjį ugdymą." dataDxfId="27"/>
  </tableColumns>
  <tableStyleInfo name="Table Style 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1E000000}" name="_4.2._Gerinti_mokymosi_infrastruktūrą." displayName="_4.2._Gerinti_mokymosi_infrastruktūrą." ref="AL3:AL4" totalsRowShown="0" headerRowDxfId="26" dataDxfId="25" tableBorderDxfId="24">
  <autoFilter ref="AL3:AL4" xr:uid="{00000000-0009-0000-0100-000025000000}"/>
  <tableColumns count="1">
    <tableColumn id="1" xr3:uid="{00000000-0010-0000-1E00-000001000000}" name="4.2. Gerinti mokymosi infrastruktūrą." dataDxfId="23"/>
  </tableColumns>
  <tableStyleInfo name="Table Style 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1F000000}" name="_4.2.1._Gerinti_mokymosi_infrastruktūrą?_sudarant_palankias_sąlygas?_pvz.?_sukuriant_paskatų_sistemą?_ar_suteikiant_galimybę_ja_pasinaudoti." displayName="_4.2.1._Gerinti_mokymosi_infrastruktūrą?_sudarant_palankias_sąlygas?_pvz.?_sukuriant_paskatų_sistemą?_ar_suteikiant_galimybę_ja_pasinaudoti." ref="AM3:AM8" totalsRowShown="0" headerRowDxfId="22" dataDxfId="21" tableBorderDxfId="20">
  <autoFilter ref="AM3:AM8" xr:uid="{00000000-0009-0000-0100-000026000000}"/>
  <tableColumns count="1">
    <tableColumn id="1" xr3:uid="{00000000-0010-0000-1F00-000001000000}" name="4.2.1. Gerinti mokymosi infrastruktūrą, sudarant palankias sąlygas, pvz., sukuriant paskatų sistemą, ar suteikiant galimybę ja pasinaudoti." dataDxfId="19"/>
  </tableColumns>
  <tableStyleInfo name="Table Style 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0000000}" name="_4.3._Skatinti_tolerantiškumą_ir_gyventojų_pilietiškumą." displayName="_4.3._Skatinti_tolerantiškumą_ir_gyventojų_pilietiškumą." ref="AN3:AN4" totalsRowShown="0" headerRowDxfId="18" dataDxfId="17" tableBorderDxfId="16">
  <autoFilter ref="AN3:AN4" xr:uid="{00000000-0009-0000-0100-000027000000}"/>
  <tableColumns count="1">
    <tableColumn id="1" xr3:uid="{00000000-0010-0000-2000-000001000000}" name="4.3. Skatinti tolerantiškumą ir gyventojų pilietiškumą." dataDxfId="15"/>
  </tableColumns>
  <tableStyleInfo name="Table Style 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1000000}" name="_4.3.1._Skatinti_asmenų_tolerantiškumą_ir_pilietiškumą." displayName="_4.3.1._Skatinti_asmenų_tolerantiškumą_ir_pilietiškumą." ref="AO3:AO10" totalsRowShown="0" headerRowDxfId="14" dataDxfId="13" tableBorderDxfId="12">
  <autoFilter ref="AO3:AO10" xr:uid="{00000000-0009-0000-0100-000028000000}"/>
  <tableColumns count="1">
    <tableColumn id="1" xr3:uid="{00000000-0010-0000-2100-000001000000}" name="4.3.1. Skatinti asmenų tolerantiškumą ir pilietiškumą." dataDxfId="11"/>
  </tableColumns>
  <tableStyleInfo name="Table Style 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22000000}" name="Suinteresuotos" displayName="Suinteresuotos" ref="B3:B47" totalsRowShown="0" headerRowDxfId="10" dataDxfId="9" tableBorderDxfId="8">
  <autoFilter ref="B3:B47" xr:uid="{00000000-0009-0000-0100-000004000000}"/>
  <tableColumns count="1">
    <tableColumn id="1" xr3:uid="{00000000-0010-0000-2200-000001000000}" name="Socialinės rizikos / sergančių asmenų grupės " dataDxfId="7"/>
  </tableColumns>
  <tableStyleInfo name="Table Style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_1.1.1._Mažinti_skurdo_lygį." displayName="_1.1.1._Mažinti_skurdo_lygį." ref="K3:K7" totalsRowShown="0" headerRowDxfId="144" dataDxfId="142" headerRowBorderDxfId="143" tableBorderDxfId="141" totalsRowBorderDxfId="140">
  <autoFilter ref="K3:K7" xr:uid="{00000000-0009-0000-0100-000006000000}"/>
  <tableColumns count="1">
    <tableColumn id="1" xr3:uid="{00000000-0010-0000-0300-000001000000}" name="1.1.1. Mažinti skurdo lygį." dataDxfId="139"/>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Sveikata" displayName="Sveikata" ref="T3:T6" totalsRowShown="0" headerRowDxfId="138" dataDxfId="136" headerRowBorderDxfId="137" tableBorderDxfId="135" totalsRowBorderDxfId="134">
  <autoFilter ref="T3:T6" xr:uid="{00000000-0009-0000-0100-000007000000}"/>
  <tableColumns count="1">
    <tableColumn id="1" xr3:uid="{00000000-0010-0000-0400-000001000000}" name="Sveikata" dataDxfId="133"/>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Prevencija" displayName="Prevencija" ref="AA3:AA6" totalsRowShown="0" headerRowDxfId="132" dataDxfId="130" headerRowBorderDxfId="131" tableBorderDxfId="129" totalsRowBorderDxfId="128">
  <autoFilter ref="AA3:AA6" xr:uid="{00000000-0009-0000-0100-000008000000}"/>
  <tableColumns count="1">
    <tableColumn id="1" xr3:uid="{00000000-0010-0000-0500-000001000000}" name="Prevencija" dataDxfId="127"/>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Švietimas" displayName="Švietimas" ref="AH3:AH6" totalsRowShown="0" headerRowDxfId="126" dataDxfId="124" headerRowBorderDxfId="125" tableBorderDxfId="123" totalsRowBorderDxfId="122">
  <autoFilter ref="AH3:AH6" xr:uid="{00000000-0009-0000-0100-000009000000}"/>
  <tableColumns count="1">
    <tableColumn id="1" xr3:uid="{00000000-0010-0000-0600-000001000000}" name="Švietimas" dataDxfId="121"/>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_1.1.2._Mažinti_tam_tikros_tikslinės_grupės_šeimų_ar_asmenų_pajamų_priklausomybę_nuo_socialinių_pašalpų." displayName="_1.1.2._Mažinti_tam_tikros_tikslinės_grupės_šeimų_ar_asmenų_pajamų_priklausomybę_nuo_socialinių_pašalpų." ref="L3:L6" totalsRowShown="0" headerRowDxfId="120" dataDxfId="118" headerRowBorderDxfId="119" tableBorderDxfId="117" totalsRowBorderDxfId="116">
  <autoFilter ref="L3:L6" xr:uid="{00000000-0009-0000-0100-00000A000000}"/>
  <tableColumns count="1">
    <tableColumn id="1" xr3:uid="{00000000-0010-0000-0700-000001000000}" name=" 1.1.2. Mažinti tam tikros tikslinės grupės šeimų ar asmenų pajamų priklausomybę nuo socialinių pašalpų." dataDxfId="115"/>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8000000}" name="_1.2._Skatinti_užimtumą." displayName="_1.2._Skatinti_užimtumą." ref="M3:M7" totalsRowShown="0" headerRowDxfId="114" dataDxfId="113" tableBorderDxfId="112">
  <autoFilter ref="M3:M7" xr:uid="{00000000-0009-0000-0100-00000B000000}"/>
  <tableColumns count="1">
    <tableColumn id="1" xr3:uid="{00000000-0010-0000-0800-000001000000}" name="1.2. Skatinti užimtumą." dataDxfId="111"/>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www.ulac.lt/ataskaitos" TargetMode="External"/><Relationship Id="rId13" Type="http://schemas.openxmlformats.org/officeDocument/2006/relationships/hyperlink" Target="https://stat.hi.lt/" TargetMode="External"/><Relationship Id="rId18" Type="http://schemas.openxmlformats.org/officeDocument/2006/relationships/hyperlink" Target="https://osp.stat.gov.lt/statistiniu-rodikliu-analize" TargetMode="External"/><Relationship Id="rId3" Type="http://schemas.openxmlformats.org/officeDocument/2006/relationships/hyperlink" Target="https://osp.stat.gov.lt/statistiniu-rodikliu-analize?hash=0235b4a8-2aa4-4e76-8885-4090eaec29ff" TargetMode="External"/><Relationship Id="rId7" Type="http://schemas.openxmlformats.org/officeDocument/2006/relationships/hyperlink" Target="https://osp.stat.gov.lt/web/guest/statistiniu-rodikliu-analize?hash=5329ed2e-73ff-4b91-b4d2-009aea781184" TargetMode="External"/><Relationship Id="rId12" Type="http://schemas.openxmlformats.org/officeDocument/2006/relationships/hyperlink" Target="https://stat.hi.lt/" TargetMode="External"/><Relationship Id="rId17" Type="http://schemas.openxmlformats.org/officeDocument/2006/relationships/hyperlink" Target="https://osp.stat.gov.lt/statistiniu-rodikliu-analize" TargetMode="External"/><Relationship Id="rId2" Type="http://schemas.openxmlformats.org/officeDocument/2006/relationships/hyperlink" Target="https://osp.stat.gov.lt/lietuvos-jaunimas" TargetMode="External"/><Relationship Id="rId16" Type="http://schemas.openxmlformats.org/officeDocument/2006/relationships/hyperlink" Target="https://osp.stat.gov.lt/statistiniu-rodikliu-analize" TargetMode="External"/><Relationship Id="rId20" Type="http://schemas.openxmlformats.org/officeDocument/2006/relationships/printerSettings" Target="../printerSettings/printerSettings5.bin"/><Relationship Id="rId1" Type="http://schemas.openxmlformats.org/officeDocument/2006/relationships/hyperlink" Target="https://osp.stat.gov.lt/lietuvos-jaunimas" TargetMode="External"/><Relationship Id="rId6" Type="http://schemas.openxmlformats.org/officeDocument/2006/relationships/hyperlink" Target="https://osp.stat.gov.lt/statistiniu-rodikliu-analize" TargetMode="External"/><Relationship Id="rId11" Type="http://schemas.openxmlformats.org/officeDocument/2006/relationships/hyperlink" Target="https://stat.hi.lt/" TargetMode="External"/><Relationship Id="rId5" Type="http://schemas.openxmlformats.org/officeDocument/2006/relationships/hyperlink" Target="https://osp.stat.gov.lt/statistiniu-rodikliu-analize" TargetMode="External"/><Relationship Id="rId15" Type="http://schemas.openxmlformats.org/officeDocument/2006/relationships/hyperlink" Target="https://stat.hi.lt/" TargetMode="External"/><Relationship Id="rId10" Type="http://schemas.openxmlformats.org/officeDocument/2006/relationships/hyperlink" Target="https://stat.hi.lt/" TargetMode="External"/><Relationship Id="rId19" Type="http://schemas.openxmlformats.org/officeDocument/2006/relationships/hyperlink" Target="https://osp.stat.gov.lt/" TargetMode="External"/><Relationship Id="rId4" Type="http://schemas.openxmlformats.org/officeDocument/2006/relationships/hyperlink" Target="https://osp.stat.gov.lt/web/guest/statistiniu-rodikliu-analize?portletFormName=visualization&amp;hash=110b0a03-3a70-42ad-ae09-65b5b0a81ff7" TargetMode="External"/><Relationship Id="rId9" Type="http://schemas.openxmlformats.org/officeDocument/2006/relationships/hyperlink" Target="https://stat.hi.lt/" TargetMode="External"/><Relationship Id="rId14" Type="http://schemas.openxmlformats.org/officeDocument/2006/relationships/hyperlink" Target="https://stat.hi.lt/"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 Type="http://schemas.openxmlformats.org/officeDocument/2006/relationships/table" Target="../tables/table2.xml"/><Relationship Id="rId21" Type="http://schemas.openxmlformats.org/officeDocument/2006/relationships/table" Target="../tables/table20.xml"/><Relationship Id="rId34" Type="http://schemas.openxmlformats.org/officeDocument/2006/relationships/table" Target="../tables/table33.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1" Type="http://schemas.openxmlformats.org/officeDocument/2006/relationships/printerSettings" Target="../printerSettings/printerSettings7.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8"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3"/>
  <dimension ref="A1:J31"/>
  <sheetViews>
    <sheetView tabSelected="1" zoomScale="112" zoomScaleNormal="112" zoomScaleSheetLayoutView="80" workbookViewId="0">
      <selection activeCell="H1" sqref="H1:J4"/>
    </sheetView>
  </sheetViews>
  <sheetFormatPr defaultColWidth="0" defaultRowHeight="15.75" zeroHeight="1" x14ac:dyDescent="0.25"/>
  <cols>
    <col min="1" max="1" width="5.7109375" style="178" customWidth="1"/>
    <col min="2" max="5" width="8.85546875" style="177" customWidth="1"/>
    <col min="6" max="6" width="21.28515625" style="177" customWidth="1"/>
    <col min="7" max="8" width="14.7109375" style="177" customWidth="1"/>
    <col min="9" max="9" width="17.7109375" style="177" customWidth="1"/>
    <col min="10" max="10" width="19.28515625" style="177" customWidth="1"/>
    <col min="11" max="16384" width="8.85546875" style="177" hidden="1"/>
  </cols>
  <sheetData>
    <row r="1" spans="1:10" ht="12.75" customHeight="1" x14ac:dyDescent="0.25">
      <c r="A1" s="207"/>
      <c r="B1" s="207"/>
      <c r="C1" s="207"/>
      <c r="D1" s="207"/>
      <c r="E1" s="207"/>
      <c r="F1" s="207"/>
      <c r="G1" s="207"/>
      <c r="H1" s="225" t="s">
        <v>482</v>
      </c>
      <c r="I1" s="225"/>
      <c r="J1" s="225"/>
    </row>
    <row r="2" spans="1:10" x14ac:dyDescent="0.25">
      <c r="A2" s="207"/>
      <c r="B2" s="207"/>
      <c r="C2" s="207"/>
      <c r="D2" s="207"/>
      <c r="E2" s="207"/>
      <c r="F2" s="207"/>
      <c r="G2" s="207"/>
      <c r="H2" s="225"/>
      <c r="I2" s="225"/>
      <c r="J2" s="225"/>
    </row>
    <row r="3" spans="1:10" x14ac:dyDescent="0.25">
      <c r="A3" s="207"/>
      <c r="B3" s="207"/>
      <c r="C3" s="207"/>
      <c r="D3" s="207"/>
      <c r="E3" s="207"/>
      <c r="F3" s="207"/>
      <c r="G3" s="207"/>
      <c r="H3" s="225"/>
      <c r="I3" s="225"/>
      <c r="J3" s="225"/>
    </row>
    <row r="4" spans="1:10" x14ac:dyDescent="0.25">
      <c r="A4" s="207"/>
      <c r="B4" s="207"/>
      <c r="C4" s="207"/>
      <c r="D4" s="207"/>
      <c r="E4" s="207"/>
      <c r="F4" s="207"/>
      <c r="G4" s="207"/>
      <c r="H4" s="225"/>
      <c r="I4" s="225"/>
      <c r="J4" s="225"/>
    </row>
    <row r="5" spans="1:10" ht="55.5" customHeight="1" x14ac:dyDescent="0.25">
      <c r="A5" s="227" t="s">
        <v>452</v>
      </c>
      <c r="B5" s="227"/>
      <c r="C5" s="227"/>
      <c r="D5" s="227"/>
      <c r="E5" s="227"/>
      <c r="F5" s="227"/>
      <c r="G5" s="227"/>
      <c r="H5" s="227"/>
      <c r="I5" s="227"/>
      <c r="J5" s="227"/>
    </row>
    <row r="6" spans="1:10" ht="30.6" customHeight="1" x14ac:dyDescent="0.25">
      <c r="A6" s="226" t="s">
        <v>358</v>
      </c>
      <c r="B6" s="226"/>
      <c r="C6" s="226"/>
      <c r="D6" s="226"/>
      <c r="E6" s="226"/>
      <c r="F6" s="226"/>
      <c r="G6" s="226"/>
      <c r="H6" s="226"/>
      <c r="I6" s="226"/>
      <c r="J6" s="226"/>
    </row>
    <row r="7" spans="1:10" ht="60" customHeight="1" x14ac:dyDescent="0.25">
      <c r="A7" s="206" t="s">
        <v>451</v>
      </c>
      <c r="B7" s="206"/>
      <c r="C7" s="206"/>
      <c r="D7" s="206"/>
      <c r="E7" s="206"/>
      <c r="F7" s="206"/>
      <c r="G7" s="206"/>
      <c r="H7" s="206"/>
      <c r="I7" s="206"/>
      <c r="J7" s="206"/>
    </row>
    <row r="8" spans="1:10" ht="103.5" customHeight="1" x14ac:dyDescent="0.25">
      <c r="A8" s="206" t="s">
        <v>450</v>
      </c>
      <c r="B8" s="206"/>
      <c r="C8" s="206"/>
      <c r="D8" s="206"/>
      <c r="E8" s="206"/>
      <c r="F8" s="206"/>
      <c r="G8" s="206"/>
      <c r="H8" s="206"/>
      <c r="I8" s="206"/>
      <c r="J8" s="206"/>
    </row>
    <row r="9" spans="1:10" ht="40.9" customHeight="1" x14ac:dyDescent="0.25">
      <c r="A9" s="208" t="s">
        <v>357</v>
      </c>
      <c r="B9" s="209" t="s">
        <v>449</v>
      </c>
      <c r="C9" s="210"/>
      <c r="D9" s="210"/>
      <c r="E9" s="210"/>
      <c r="F9" s="210"/>
      <c r="G9" s="210"/>
      <c r="H9" s="210"/>
      <c r="I9" s="210"/>
      <c r="J9" s="211"/>
    </row>
    <row r="10" spans="1:10" ht="14.25" customHeight="1" x14ac:dyDescent="0.25">
      <c r="A10" s="208"/>
      <c r="B10" s="212"/>
      <c r="C10" s="213"/>
      <c r="D10" s="213"/>
      <c r="E10" s="213"/>
      <c r="F10" s="213"/>
      <c r="G10" s="213"/>
      <c r="H10" s="213"/>
      <c r="I10" s="213"/>
      <c r="J10" s="214"/>
    </row>
    <row r="11" spans="1:10" ht="30" customHeight="1" x14ac:dyDescent="0.25">
      <c r="A11" s="179" t="s">
        <v>356</v>
      </c>
      <c r="B11" s="215" t="s">
        <v>448</v>
      </c>
      <c r="C11" s="215"/>
      <c r="D11" s="215"/>
      <c r="E11" s="215"/>
      <c r="F11" s="215"/>
      <c r="G11" s="215"/>
      <c r="H11" s="215"/>
      <c r="I11" s="215"/>
      <c r="J11" s="215"/>
    </row>
    <row r="12" spans="1:10" ht="153.75" customHeight="1" x14ac:dyDescent="0.25">
      <c r="A12" s="179" t="s">
        <v>355</v>
      </c>
      <c r="B12" s="215" t="s">
        <v>447</v>
      </c>
      <c r="C12" s="215"/>
      <c r="D12" s="215"/>
      <c r="E12" s="215"/>
      <c r="F12" s="215"/>
      <c r="G12" s="215"/>
      <c r="H12" s="215"/>
      <c r="I12" s="215"/>
      <c r="J12" s="215"/>
    </row>
    <row r="13" spans="1:10" ht="29.25" customHeight="1" x14ac:dyDescent="0.25">
      <c r="A13" s="179" t="s">
        <v>354</v>
      </c>
      <c r="B13" s="202" t="s">
        <v>446</v>
      </c>
      <c r="C13" s="202"/>
      <c r="D13" s="202"/>
      <c r="E13" s="202"/>
      <c r="F13" s="202"/>
      <c r="G13" s="202"/>
      <c r="H13" s="202"/>
      <c r="I13" s="202"/>
      <c r="J13" s="202"/>
    </row>
    <row r="14" spans="1:10" ht="121.5" customHeight="1" x14ac:dyDescent="0.25">
      <c r="A14" s="179" t="s">
        <v>353</v>
      </c>
      <c r="B14" s="202" t="s">
        <v>445</v>
      </c>
      <c r="C14" s="202"/>
      <c r="D14" s="202"/>
      <c r="E14" s="202"/>
      <c r="F14" s="202"/>
      <c r="G14" s="202"/>
      <c r="H14" s="202"/>
      <c r="I14" s="202"/>
      <c r="J14" s="202"/>
    </row>
    <row r="15" spans="1:10" ht="113.25" customHeight="1" x14ac:dyDescent="0.25">
      <c r="A15" s="179" t="s">
        <v>352</v>
      </c>
      <c r="B15" s="202" t="s">
        <v>444</v>
      </c>
      <c r="C15" s="202"/>
      <c r="D15" s="202"/>
      <c r="E15" s="202"/>
      <c r="F15" s="202"/>
      <c r="G15" s="202"/>
      <c r="H15" s="202"/>
      <c r="I15" s="202"/>
      <c r="J15" s="202"/>
    </row>
    <row r="16" spans="1:10" ht="90.75" customHeight="1" x14ac:dyDescent="0.25">
      <c r="A16" s="179" t="s">
        <v>351</v>
      </c>
      <c r="B16" s="202" t="s">
        <v>443</v>
      </c>
      <c r="C16" s="202"/>
      <c r="D16" s="202"/>
      <c r="E16" s="202"/>
      <c r="F16" s="202"/>
      <c r="G16" s="202"/>
      <c r="H16" s="202"/>
      <c r="I16" s="202"/>
      <c r="J16" s="202"/>
    </row>
    <row r="17" spans="1:10" ht="150.75" customHeight="1" x14ac:dyDescent="0.25">
      <c r="A17" s="179" t="s">
        <v>350</v>
      </c>
      <c r="B17" s="202" t="s">
        <v>442</v>
      </c>
      <c r="C17" s="202"/>
      <c r="D17" s="202"/>
      <c r="E17" s="202"/>
      <c r="F17" s="202"/>
      <c r="G17" s="202"/>
      <c r="H17" s="202"/>
      <c r="I17" s="202"/>
      <c r="J17" s="202"/>
    </row>
    <row r="18" spans="1:10" ht="72" customHeight="1" x14ac:dyDescent="0.25">
      <c r="A18" s="179" t="s">
        <v>349</v>
      </c>
      <c r="B18" s="202" t="s">
        <v>441</v>
      </c>
      <c r="C18" s="202"/>
      <c r="D18" s="202"/>
      <c r="E18" s="202"/>
      <c r="F18" s="202"/>
      <c r="G18" s="202"/>
      <c r="H18" s="202"/>
      <c r="I18" s="202"/>
      <c r="J18" s="202"/>
    </row>
    <row r="19" spans="1:10" ht="105" customHeight="1" x14ac:dyDescent="0.25">
      <c r="A19" s="179" t="s">
        <v>348</v>
      </c>
      <c r="B19" s="202" t="s">
        <v>440</v>
      </c>
      <c r="C19" s="202"/>
      <c r="D19" s="202"/>
      <c r="E19" s="202"/>
      <c r="F19" s="202"/>
      <c r="G19" s="202"/>
      <c r="H19" s="202"/>
      <c r="I19" s="202"/>
      <c r="J19" s="202"/>
    </row>
    <row r="20" spans="1:10" ht="84" customHeight="1" x14ac:dyDescent="0.25">
      <c r="A20" s="179" t="s">
        <v>347</v>
      </c>
      <c r="B20" s="205" t="s">
        <v>439</v>
      </c>
      <c r="C20" s="205"/>
      <c r="D20" s="205"/>
      <c r="E20" s="205"/>
      <c r="F20" s="205"/>
      <c r="G20" s="205"/>
      <c r="H20" s="205"/>
      <c r="I20" s="205"/>
      <c r="J20" s="205"/>
    </row>
    <row r="21" spans="1:10" ht="347.25" customHeight="1" x14ac:dyDescent="0.25">
      <c r="A21" s="216" t="s">
        <v>346</v>
      </c>
      <c r="B21" s="206" t="s">
        <v>438</v>
      </c>
      <c r="C21" s="206"/>
      <c r="D21" s="206"/>
      <c r="E21" s="206"/>
      <c r="F21" s="206"/>
      <c r="G21" s="206"/>
      <c r="H21" s="206"/>
      <c r="I21" s="206"/>
      <c r="J21" s="206"/>
    </row>
    <row r="22" spans="1:10" ht="371.25" customHeight="1" x14ac:dyDescent="0.25">
      <c r="A22" s="217"/>
      <c r="B22" s="206" t="s">
        <v>437</v>
      </c>
      <c r="C22" s="206"/>
      <c r="D22" s="206"/>
      <c r="E22" s="206"/>
      <c r="F22" s="206"/>
      <c r="G22" s="206"/>
      <c r="H22" s="206"/>
      <c r="I22" s="206"/>
      <c r="J22" s="206"/>
    </row>
    <row r="23" spans="1:10" ht="409.5" customHeight="1" x14ac:dyDescent="0.25">
      <c r="A23" s="218" t="s">
        <v>345</v>
      </c>
      <c r="B23" s="224" t="s">
        <v>436</v>
      </c>
      <c r="C23" s="224"/>
      <c r="D23" s="224"/>
      <c r="E23" s="224"/>
      <c r="F23" s="224"/>
      <c r="G23" s="224"/>
      <c r="H23" s="224"/>
      <c r="I23" s="224"/>
      <c r="J23" s="224"/>
    </row>
    <row r="24" spans="1:10" ht="290.25" customHeight="1" x14ac:dyDescent="0.25">
      <c r="A24" s="219"/>
      <c r="B24" s="221" t="s">
        <v>435</v>
      </c>
      <c r="C24" s="222"/>
      <c r="D24" s="222"/>
      <c r="E24" s="222"/>
      <c r="F24" s="222"/>
      <c r="G24" s="222"/>
      <c r="H24" s="222"/>
      <c r="I24" s="222"/>
      <c r="J24" s="223"/>
    </row>
    <row r="25" spans="1:10" ht="101.25" customHeight="1" x14ac:dyDescent="0.25">
      <c r="A25" s="179" t="s">
        <v>344</v>
      </c>
      <c r="B25" s="202" t="s">
        <v>434</v>
      </c>
      <c r="C25" s="202"/>
      <c r="D25" s="202"/>
      <c r="E25" s="202"/>
      <c r="F25" s="202"/>
      <c r="G25" s="202"/>
      <c r="H25" s="202"/>
      <c r="I25" s="202"/>
      <c r="J25" s="202"/>
    </row>
    <row r="26" spans="1:10" ht="57.75" customHeight="1" x14ac:dyDescent="0.25">
      <c r="A26" s="179" t="s">
        <v>343</v>
      </c>
      <c r="B26" s="202" t="s">
        <v>433</v>
      </c>
      <c r="C26" s="202"/>
      <c r="D26" s="202"/>
      <c r="E26" s="202"/>
      <c r="F26" s="202"/>
      <c r="G26" s="202"/>
      <c r="H26" s="202"/>
      <c r="I26" s="202"/>
      <c r="J26" s="202"/>
    </row>
    <row r="27" spans="1:10" ht="141.75" customHeight="1" x14ac:dyDescent="0.25">
      <c r="A27" s="179" t="s">
        <v>342</v>
      </c>
      <c r="B27" s="203" t="s">
        <v>432</v>
      </c>
      <c r="C27" s="204"/>
      <c r="D27" s="204"/>
      <c r="E27" s="204"/>
      <c r="F27" s="204"/>
      <c r="G27" s="204"/>
      <c r="H27" s="204"/>
      <c r="I27" s="204"/>
      <c r="J27" s="204"/>
    </row>
    <row r="28" spans="1:10" x14ac:dyDescent="0.25">
      <c r="A28" s="220" t="s">
        <v>431</v>
      </c>
      <c r="B28" s="220"/>
      <c r="C28" s="220"/>
      <c r="D28" s="220"/>
      <c r="E28" s="220"/>
      <c r="F28" s="220"/>
      <c r="G28" s="220"/>
      <c r="H28" s="220"/>
      <c r="I28" s="220"/>
      <c r="J28" s="220"/>
    </row>
    <row r="29" spans="1:10" ht="42" customHeight="1" x14ac:dyDescent="0.25">
      <c r="A29" s="206" t="s">
        <v>430</v>
      </c>
      <c r="B29" s="206"/>
      <c r="C29" s="206"/>
      <c r="D29" s="206"/>
      <c r="E29" s="206"/>
      <c r="F29" s="206"/>
      <c r="G29" s="206"/>
      <c r="H29" s="206"/>
      <c r="I29" s="206"/>
      <c r="J29" s="206"/>
    </row>
    <row r="30" spans="1:10" hidden="1" x14ac:dyDescent="0.25">
      <c r="A30" s="207"/>
      <c r="B30" s="207"/>
      <c r="C30" s="207"/>
      <c r="D30" s="207"/>
      <c r="E30" s="207"/>
      <c r="F30" s="207"/>
      <c r="G30" s="207"/>
      <c r="H30" s="207"/>
      <c r="I30" s="207"/>
      <c r="J30" s="207"/>
    </row>
    <row r="31" spans="1:10" hidden="1" x14ac:dyDescent="0.25">
      <c r="A31" s="207"/>
      <c r="B31" s="207"/>
      <c r="C31" s="207"/>
      <c r="D31" s="207"/>
      <c r="E31" s="207"/>
      <c r="F31" s="207"/>
      <c r="G31" s="207"/>
      <c r="H31" s="207"/>
      <c r="I31" s="207"/>
      <c r="J31" s="207"/>
    </row>
  </sheetData>
  <sheetProtection algorithmName="SHA-512" hashValue="05YmipXEB7CTkLnldydmfZ8lpIs8XlaaFJIXFZSEp/lsphHNo+OSRJOOKynVadekXLgzRCaWd6zGGv5BcsJR2Q==" saltValue="ez8BR5DLnrec1G409raWUw==" spinCount="100000" sheet="1" objects="1" scenarios="1" selectLockedCells="1"/>
  <mergeCells count="31">
    <mergeCell ref="B17:J17"/>
    <mergeCell ref="B18:J18"/>
    <mergeCell ref="A8:J8"/>
    <mergeCell ref="B12:J12"/>
    <mergeCell ref="A1:G4"/>
    <mergeCell ref="H1:J4"/>
    <mergeCell ref="A6:J6"/>
    <mergeCell ref="A7:J7"/>
    <mergeCell ref="A5:J5"/>
    <mergeCell ref="A29:J29"/>
    <mergeCell ref="A30:J30"/>
    <mergeCell ref="A31:J31"/>
    <mergeCell ref="A9:A10"/>
    <mergeCell ref="B9:J10"/>
    <mergeCell ref="B11:J11"/>
    <mergeCell ref="A21:A22"/>
    <mergeCell ref="A23:A24"/>
    <mergeCell ref="A28:J28"/>
    <mergeCell ref="B24:J24"/>
    <mergeCell ref="B22:J22"/>
    <mergeCell ref="B23:J23"/>
    <mergeCell ref="B13:J13"/>
    <mergeCell ref="B14:J14"/>
    <mergeCell ref="B15:J15"/>
    <mergeCell ref="B16:J16"/>
    <mergeCell ref="B25:J25"/>
    <mergeCell ref="B26:J26"/>
    <mergeCell ref="B27:J27"/>
    <mergeCell ref="B19:J19"/>
    <mergeCell ref="B20:J20"/>
    <mergeCell ref="B21:J21"/>
  </mergeCells>
  <pageMargins left="0.7" right="0.7" top="0.75" bottom="0.75" header="0.3" footer="0.3"/>
  <pageSetup paperSize="9" scale="50" orientation="portrait" r:id="rId1"/>
  <rowBreaks count="1" manualBreakCount="1">
    <brk id="16"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J37"/>
  <sheetViews>
    <sheetView zoomScale="115" zoomScaleNormal="115" zoomScaleSheetLayoutView="115" workbookViewId="0">
      <selection activeCell="E2" sqref="E2:I2"/>
    </sheetView>
  </sheetViews>
  <sheetFormatPr defaultColWidth="0" defaultRowHeight="0" customHeight="1" zeroHeight="1" x14ac:dyDescent="0.2"/>
  <cols>
    <col min="1" max="9" width="9.140625" style="180" customWidth="1"/>
    <col min="10" max="10" width="0" style="180" hidden="1" customWidth="1"/>
    <col min="11" max="16384" width="9.140625" style="180" hidden="1"/>
  </cols>
  <sheetData>
    <row r="1" spans="1:9" ht="15" customHeight="1" x14ac:dyDescent="0.2">
      <c r="A1" s="181"/>
      <c r="B1" s="181"/>
      <c r="C1" s="181"/>
      <c r="D1" s="181"/>
      <c r="E1" s="181"/>
      <c r="F1" s="181"/>
      <c r="G1" s="181"/>
      <c r="H1" s="181"/>
      <c r="I1" s="181"/>
    </row>
    <row r="2" spans="1:9" ht="80.25" customHeight="1" x14ac:dyDescent="0.2">
      <c r="A2" s="181"/>
      <c r="B2" s="181"/>
      <c r="C2" s="181"/>
      <c r="D2" s="181"/>
      <c r="E2" s="232"/>
      <c r="F2" s="232"/>
      <c r="G2" s="232"/>
      <c r="H2" s="232"/>
      <c r="I2" s="232"/>
    </row>
    <row r="3" spans="1:9" ht="12.75" customHeight="1" x14ac:dyDescent="0.2">
      <c r="A3" s="233" t="s">
        <v>455</v>
      </c>
      <c r="B3" s="233"/>
      <c r="C3" s="233"/>
      <c r="D3" s="233"/>
      <c r="E3" s="233"/>
      <c r="F3" s="233"/>
      <c r="G3" s="233"/>
      <c r="H3" s="233"/>
      <c r="I3" s="233"/>
    </row>
    <row r="4" spans="1:9" s="161" customFormat="1" ht="27" customHeight="1" x14ac:dyDescent="0.25">
      <c r="A4" s="233"/>
      <c r="B4" s="233"/>
      <c r="C4" s="233"/>
      <c r="D4" s="233"/>
      <c r="E4" s="233"/>
      <c r="F4" s="233"/>
      <c r="G4" s="233"/>
      <c r="H4" s="233"/>
      <c r="I4" s="233"/>
    </row>
    <row r="5" spans="1:9" s="161" customFormat="1" ht="15.75" x14ac:dyDescent="0.25">
      <c r="A5" s="185"/>
      <c r="B5" s="185"/>
      <c r="C5" s="185"/>
      <c r="D5" s="185"/>
      <c r="E5" s="185"/>
      <c r="F5" s="184"/>
      <c r="G5" s="184"/>
      <c r="H5" s="184"/>
      <c r="I5" s="184"/>
    </row>
    <row r="6" spans="1:9" ht="15.75" customHeight="1" x14ac:dyDescent="0.2">
      <c r="A6" s="181"/>
      <c r="B6" s="181"/>
      <c r="C6" s="181"/>
      <c r="D6" s="234"/>
      <c r="E6" s="235"/>
      <c r="F6" s="235"/>
      <c r="G6" s="181"/>
      <c r="H6" s="181"/>
      <c r="I6" s="181"/>
    </row>
    <row r="7" spans="1:9" ht="15.75" customHeight="1" x14ac:dyDescent="0.25">
      <c r="A7" s="183"/>
      <c r="B7" s="183"/>
      <c r="C7" s="183"/>
      <c r="D7" s="161"/>
      <c r="E7" s="163" t="s">
        <v>365</v>
      </c>
      <c r="F7" s="161"/>
      <c r="G7" s="183"/>
      <c r="H7" s="183"/>
      <c r="I7" s="183"/>
    </row>
    <row r="8" spans="1:9" ht="15.75" customHeight="1" x14ac:dyDescent="0.2">
      <c r="A8" s="183"/>
      <c r="B8" s="183"/>
      <c r="C8" s="183"/>
      <c r="D8" s="164"/>
      <c r="E8" s="164"/>
      <c r="F8" s="164"/>
      <c r="G8" s="183"/>
      <c r="H8" s="183"/>
      <c r="I8" s="183"/>
    </row>
    <row r="9" spans="1:9" ht="15.75" customHeight="1" x14ac:dyDescent="0.2">
      <c r="A9" s="183"/>
      <c r="B9" s="183"/>
      <c r="C9" s="183"/>
      <c r="D9" s="236"/>
      <c r="E9" s="237"/>
      <c r="F9" s="237"/>
      <c r="G9" s="183"/>
      <c r="H9" s="183"/>
      <c r="I9" s="183"/>
    </row>
    <row r="10" spans="1:9" ht="15.75" customHeight="1" x14ac:dyDescent="0.25">
      <c r="A10" s="183"/>
      <c r="B10" s="183"/>
      <c r="C10" s="183"/>
      <c r="D10" s="161"/>
      <c r="E10" s="163" t="s">
        <v>364</v>
      </c>
      <c r="F10" s="161"/>
      <c r="G10" s="183"/>
      <c r="H10" s="183"/>
      <c r="I10" s="183"/>
    </row>
    <row r="11" spans="1:9" ht="15.75" customHeight="1" x14ac:dyDescent="0.2">
      <c r="A11" s="183"/>
      <c r="B11" s="183"/>
      <c r="C11" s="183"/>
      <c r="D11" s="181"/>
      <c r="E11" s="182"/>
      <c r="F11" s="181"/>
      <c r="G11" s="183"/>
      <c r="H11" s="183"/>
      <c r="I11" s="183"/>
    </row>
    <row r="12" spans="1:9" ht="15.75" customHeight="1" x14ac:dyDescent="0.2">
      <c r="A12" s="183"/>
      <c r="B12" s="183"/>
      <c r="C12" s="183"/>
      <c r="D12" s="181"/>
      <c r="E12" s="182"/>
      <c r="F12" s="181"/>
      <c r="G12" s="183"/>
      <c r="H12" s="183"/>
      <c r="I12" s="183"/>
    </row>
    <row r="13" spans="1:9" ht="32.25" customHeight="1" x14ac:dyDescent="0.2">
      <c r="A13" s="238" t="s">
        <v>454</v>
      </c>
      <c r="B13" s="239"/>
      <c r="C13" s="239"/>
      <c r="D13" s="239"/>
      <c r="E13" s="239"/>
      <c r="F13" s="239"/>
      <c r="G13" s="239"/>
      <c r="H13" s="239"/>
      <c r="I13" s="239"/>
    </row>
    <row r="14" spans="1:9" ht="21" customHeight="1" x14ac:dyDescent="0.2">
      <c r="A14" s="239"/>
      <c r="B14" s="239"/>
      <c r="C14" s="239"/>
      <c r="D14" s="239"/>
      <c r="E14" s="239"/>
      <c r="F14" s="239"/>
      <c r="G14" s="239"/>
      <c r="H14" s="239"/>
      <c r="I14" s="239"/>
    </row>
    <row r="15" spans="1:9" ht="15.75" customHeight="1" x14ac:dyDescent="0.2">
      <c r="A15" s="183"/>
      <c r="B15" s="183"/>
      <c r="C15" s="183"/>
      <c r="D15" s="183"/>
      <c r="E15" s="183"/>
      <c r="F15" s="183"/>
      <c r="G15" s="183"/>
      <c r="H15" s="183"/>
      <c r="I15" s="183"/>
    </row>
    <row r="16" spans="1:9" ht="12.75" x14ac:dyDescent="0.2">
      <c r="A16" s="181"/>
      <c r="B16" s="181"/>
      <c r="C16" s="181"/>
      <c r="D16" s="230"/>
      <c r="E16" s="231"/>
      <c r="F16" s="231"/>
      <c r="G16" s="181"/>
      <c r="H16" s="181"/>
      <c r="I16" s="181"/>
    </row>
    <row r="17" spans="1:9" ht="12.75" x14ac:dyDescent="0.2">
      <c r="A17" s="181"/>
      <c r="B17" s="181"/>
      <c r="C17" s="181"/>
      <c r="D17" s="181"/>
      <c r="E17" s="182" t="s">
        <v>363</v>
      </c>
      <c r="F17" s="181"/>
      <c r="G17" s="181"/>
      <c r="H17" s="181"/>
      <c r="I17" s="181"/>
    </row>
    <row r="18" spans="1:9" ht="12.75" x14ac:dyDescent="0.2">
      <c r="A18" s="181"/>
      <c r="B18" s="181"/>
      <c r="C18" s="181"/>
      <c r="D18" s="181"/>
      <c r="E18" s="182"/>
      <c r="F18" s="181"/>
      <c r="G18" s="181"/>
      <c r="H18" s="181"/>
      <c r="I18" s="181"/>
    </row>
    <row r="19" spans="1:9" ht="12.75" x14ac:dyDescent="0.2">
      <c r="A19" s="181"/>
      <c r="B19" s="181"/>
      <c r="C19" s="181"/>
      <c r="D19" s="181"/>
      <c r="E19" s="181"/>
      <c r="F19" s="181"/>
      <c r="G19" s="181"/>
      <c r="H19" s="181"/>
      <c r="I19" s="181"/>
    </row>
    <row r="20" spans="1:9" ht="15.75" x14ac:dyDescent="0.25">
      <c r="A20" s="197" t="s">
        <v>453</v>
      </c>
      <c r="B20" s="197"/>
      <c r="C20" s="197"/>
      <c r="D20" s="197"/>
      <c r="E20" s="181"/>
      <c r="F20" s="181"/>
      <c r="G20" s="181"/>
      <c r="H20" s="181"/>
      <c r="I20" s="181"/>
    </row>
    <row r="21" spans="1:9" ht="12.75" x14ac:dyDescent="0.2">
      <c r="A21" s="181"/>
      <c r="B21" s="181"/>
      <c r="C21" s="181"/>
      <c r="D21" s="181"/>
      <c r="E21" s="181"/>
      <c r="F21" s="181"/>
      <c r="G21" s="181"/>
      <c r="H21" s="181"/>
      <c r="I21" s="181"/>
    </row>
    <row r="22" spans="1:9" s="161" customFormat="1" ht="15.75" x14ac:dyDescent="0.25">
      <c r="A22" s="161" t="s">
        <v>362</v>
      </c>
    </row>
    <row r="23" spans="1:9" s="161" customFormat="1" ht="15.75" x14ac:dyDescent="0.25">
      <c r="A23" s="228"/>
      <c r="B23" s="228"/>
      <c r="C23" s="228"/>
      <c r="D23" s="228"/>
      <c r="E23" s="228"/>
      <c r="F23" s="228"/>
    </row>
    <row r="24" spans="1:9" s="161" customFormat="1" ht="9.75" customHeight="1" x14ac:dyDescent="0.25"/>
    <row r="25" spans="1:9" s="161" customFormat="1" ht="15.75" x14ac:dyDescent="0.25">
      <c r="A25" s="161" t="s">
        <v>361</v>
      </c>
    </row>
    <row r="26" spans="1:9" s="161" customFormat="1" ht="15.75" x14ac:dyDescent="0.25">
      <c r="A26" s="228"/>
      <c r="B26" s="228"/>
      <c r="C26" s="228"/>
      <c r="D26" s="228"/>
      <c r="E26" s="228"/>
      <c r="F26" s="228"/>
    </row>
    <row r="27" spans="1:9" s="161" customFormat="1" ht="15.75" x14ac:dyDescent="0.25"/>
    <row r="28" spans="1:9" s="161" customFormat="1" ht="15.75" x14ac:dyDescent="0.25">
      <c r="A28" s="161" t="s">
        <v>360</v>
      </c>
    </row>
    <row r="29" spans="1:9" s="161" customFormat="1" ht="15.75" x14ac:dyDescent="0.25">
      <c r="A29" s="228"/>
      <c r="B29" s="228"/>
      <c r="C29" s="228"/>
      <c r="D29" s="228"/>
      <c r="E29" s="228"/>
      <c r="F29" s="228"/>
    </row>
    <row r="30" spans="1:9" s="161" customFormat="1" ht="15.75" x14ac:dyDescent="0.25"/>
    <row r="31" spans="1:9" s="161" customFormat="1" ht="15.75" x14ac:dyDescent="0.25">
      <c r="A31" s="161" t="s">
        <v>359</v>
      </c>
    </row>
    <row r="32" spans="1:9" s="161" customFormat="1" ht="15.75" x14ac:dyDescent="0.25">
      <c r="A32" s="228"/>
      <c r="B32" s="228"/>
      <c r="C32" s="228"/>
      <c r="D32" s="228"/>
      <c r="E32" s="228"/>
      <c r="F32" s="228"/>
    </row>
    <row r="33" spans="1:9" ht="12.75" x14ac:dyDescent="0.2">
      <c r="A33" s="181"/>
      <c r="B33" s="181"/>
      <c r="C33" s="181"/>
      <c r="D33" s="181"/>
      <c r="E33" s="181"/>
      <c r="F33" s="181"/>
      <c r="G33" s="181"/>
      <c r="H33" s="181"/>
      <c r="I33" s="181"/>
    </row>
    <row r="34" spans="1:9" ht="12.75" x14ac:dyDescent="0.2">
      <c r="A34" s="181"/>
      <c r="B34" s="181"/>
      <c r="C34" s="181"/>
      <c r="D34" s="181"/>
      <c r="E34" s="181"/>
      <c r="F34" s="181"/>
      <c r="G34" s="181"/>
      <c r="H34" s="181"/>
      <c r="I34" s="181"/>
    </row>
    <row r="35" spans="1:9" ht="12.75" x14ac:dyDescent="0.2">
      <c r="A35" s="181"/>
      <c r="B35" s="181"/>
      <c r="C35" s="181"/>
      <c r="D35" s="181"/>
      <c r="E35" s="181"/>
      <c r="F35" s="181"/>
      <c r="G35" s="181"/>
      <c r="H35" s="181"/>
      <c r="I35" s="181"/>
    </row>
    <row r="36" spans="1:9" ht="12.75" x14ac:dyDescent="0.2">
      <c r="A36" s="181"/>
      <c r="B36" s="181"/>
      <c r="C36" s="181"/>
      <c r="D36" s="181"/>
      <c r="E36" s="181"/>
      <c r="F36" s="181"/>
      <c r="G36" s="181"/>
      <c r="H36" s="181"/>
      <c r="I36" s="181"/>
    </row>
    <row r="37" spans="1:9" ht="15" customHeight="1" x14ac:dyDescent="0.2">
      <c r="A37" s="181"/>
      <c r="B37" s="181"/>
      <c r="C37" s="229"/>
      <c r="D37" s="229"/>
      <c r="E37" s="229"/>
      <c r="F37" s="229"/>
      <c r="G37" s="229"/>
      <c r="H37" s="229"/>
      <c r="I37" s="229"/>
    </row>
  </sheetData>
  <sheetProtection algorithmName="SHA-512" hashValue="HljQe9ZUfm4RyLjUMJfU2xEFmeN1ev6bzZ0zVvh89Z/sh4xAizIZ98IN/pE4AUozqa4aAdwBTEQ0jmpeK96Tdg==" saltValue="fBJp7rOGcBz/eFIraZ23lA==" spinCount="100000" sheet="1" objects="1" scenarios="1"/>
  <mergeCells count="11">
    <mergeCell ref="A29:F29"/>
    <mergeCell ref="A32:F32"/>
    <mergeCell ref="C37:I37"/>
    <mergeCell ref="D16:F16"/>
    <mergeCell ref="E2:I2"/>
    <mergeCell ref="A3:I4"/>
    <mergeCell ref="D6:F6"/>
    <mergeCell ref="D9:F9"/>
    <mergeCell ref="A13:I14"/>
    <mergeCell ref="A23:F23"/>
    <mergeCell ref="A26:F26"/>
  </mergeCells>
  <dataValidations count="1">
    <dataValidation type="date" errorStyle="warning" showInputMessage="1" showErrorMessage="1" error="Datą galite įvesti formatu YYYY-MM-DD, nuo 2008-01-01" sqref="D16:F16" xr:uid="{00000000-0002-0000-0100-000000000000}">
      <formula1>39508</formula1>
      <formula2>42369</formula2>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theme="0" tint="-4.9989318521683403E-2"/>
  </sheetPr>
  <dimension ref="A1:BI733"/>
  <sheetViews>
    <sheetView topLeftCell="L1" zoomScale="85" zoomScaleNormal="85" zoomScaleSheetLayoutView="85" workbookViewId="0">
      <pane ySplit="3" topLeftCell="A4" activePane="bottomLeft" state="frozen"/>
      <selection activeCell="B15" sqref="A12:J30"/>
      <selection pane="bottomLeft" activeCell="AV2" sqref="AV2"/>
    </sheetView>
  </sheetViews>
  <sheetFormatPr defaultColWidth="0" defaultRowHeight="12.75" zeroHeight="1" outlineLevelCol="1" x14ac:dyDescent="0.25"/>
  <cols>
    <col min="1" max="1" width="11.85546875" style="16" customWidth="1"/>
    <col min="2" max="2" width="15.5703125" style="17" bestFit="1" customWidth="1"/>
    <col min="3" max="3" width="38.5703125" style="17" customWidth="1"/>
    <col min="4" max="4" width="24" style="17" customWidth="1"/>
    <col min="5" max="5" width="31.42578125" style="17" customWidth="1"/>
    <col min="6" max="6" width="20.5703125" style="13" customWidth="1"/>
    <col min="7" max="7" width="53.42578125" style="18" customWidth="1"/>
    <col min="8" max="8" width="24.28515625" style="18" customWidth="1"/>
    <col min="9" max="9" width="26" style="18" customWidth="1"/>
    <col min="10" max="11" width="26" style="16" customWidth="1"/>
    <col min="12" max="12" width="58.140625" style="19" customWidth="1"/>
    <col min="13" max="13" width="32" style="16" customWidth="1"/>
    <col min="14" max="14" width="32" style="13" customWidth="1"/>
    <col min="15" max="17" width="8.28515625" style="20" customWidth="1"/>
    <col min="18" max="18" width="10.7109375" style="24" customWidth="1"/>
    <col min="19" max="21" width="8.28515625" style="20" customWidth="1"/>
    <col min="22" max="22" width="10.7109375" style="25" customWidth="1"/>
    <col min="23" max="25" width="8.28515625" style="20" customWidth="1"/>
    <col min="26" max="26" width="10.7109375" style="25" customWidth="1"/>
    <col min="27" max="29" width="8.28515625" style="17" customWidth="1"/>
    <col min="30" max="30" width="10.7109375" style="26" customWidth="1"/>
    <col min="31" max="33" width="8.28515625" style="17" customWidth="1"/>
    <col min="34" max="34" width="10.7109375" style="26" customWidth="1"/>
    <col min="35" max="37" width="8.28515625" style="26" customWidth="1"/>
    <col min="38" max="38" width="10.7109375" style="26" customWidth="1"/>
    <col min="39" max="41" width="8.28515625" style="26" customWidth="1"/>
    <col min="42" max="42" width="10.7109375" style="26" customWidth="1"/>
    <col min="43" max="45" width="8.28515625" style="26" customWidth="1"/>
    <col min="46" max="46" width="10.7109375" style="26" customWidth="1"/>
    <col min="47" max="47" width="34.7109375" style="148" customWidth="1" outlineLevel="1"/>
    <col min="48" max="48" width="29.7109375" style="149" customWidth="1" outlineLevel="1"/>
    <col min="49" max="49" width="35.42578125" style="150" customWidth="1" outlineLevel="1"/>
    <col min="50" max="50" width="26.85546875" style="154" customWidth="1" outlineLevel="1"/>
    <col min="51" max="52" width="26.85546875" style="155" customWidth="1" outlineLevel="1"/>
    <col min="53" max="57" width="26.85546875" style="156" customWidth="1" outlineLevel="1"/>
    <col min="58" max="58" width="21.5703125" style="150" customWidth="1"/>
    <col min="59" max="59" width="23.42578125" style="13" customWidth="1"/>
    <col min="60" max="60" width="21.5703125" style="13" customWidth="1"/>
    <col min="61" max="61" width="0" style="13" hidden="1" customWidth="1"/>
    <col min="62" max="16384" width="16.28515625" style="13" hidden="1"/>
  </cols>
  <sheetData>
    <row r="1" spans="1:60" ht="48" customHeight="1" x14ac:dyDescent="0.25">
      <c r="A1" s="47" t="s">
        <v>38</v>
      </c>
      <c r="B1" s="48"/>
      <c r="C1" s="48"/>
      <c r="D1" s="48"/>
      <c r="E1" s="48"/>
      <c r="F1" s="48"/>
      <c r="G1" s="48"/>
      <c r="H1" s="48"/>
      <c r="I1" s="48"/>
      <c r="J1" s="48"/>
      <c r="K1" s="48"/>
      <c r="L1" s="49"/>
      <c r="M1" s="48"/>
      <c r="N1" s="50"/>
      <c r="O1" s="253" t="s">
        <v>83</v>
      </c>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4"/>
      <c r="AU1" s="51"/>
      <c r="AV1" s="52"/>
      <c r="AW1" s="53"/>
      <c r="AX1" s="257"/>
      <c r="AY1" s="257"/>
      <c r="AZ1" s="257"/>
      <c r="BA1" s="257"/>
      <c r="BB1" s="257"/>
      <c r="BC1" s="257"/>
      <c r="BD1" s="257"/>
      <c r="BE1" s="258"/>
      <c r="BF1" s="255" t="s">
        <v>216</v>
      </c>
      <c r="BG1" s="249" t="s">
        <v>481</v>
      </c>
      <c r="BH1" s="251" t="s">
        <v>84</v>
      </c>
    </row>
    <row r="2" spans="1:60" s="14" customFormat="1" ht="84.75" customHeight="1" x14ac:dyDescent="0.25">
      <c r="A2" s="54" t="s">
        <v>10</v>
      </c>
      <c r="B2" s="55" t="s">
        <v>32</v>
      </c>
      <c r="C2" s="55" t="s">
        <v>120</v>
      </c>
      <c r="D2" s="56" t="s">
        <v>74</v>
      </c>
      <c r="E2" s="55" t="s">
        <v>33</v>
      </c>
      <c r="F2" s="55" t="s">
        <v>121</v>
      </c>
      <c r="G2" s="55" t="s">
        <v>119</v>
      </c>
      <c r="H2" s="57" t="s">
        <v>82</v>
      </c>
      <c r="I2" s="58" t="s">
        <v>122</v>
      </c>
      <c r="J2" s="58" t="s">
        <v>183</v>
      </c>
      <c r="K2" s="157" t="s">
        <v>138</v>
      </c>
      <c r="L2" s="59" t="s">
        <v>217</v>
      </c>
      <c r="M2" s="60" t="s">
        <v>34</v>
      </c>
      <c r="N2" s="59" t="s">
        <v>78</v>
      </c>
      <c r="O2" s="242" t="s">
        <v>471</v>
      </c>
      <c r="P2" s="242"/>
      <c r="Q2" s="242"/>
      <c r="R2" s="242"/>
      <c r="S2" s="242" t="s">
        <v>184</v>
      </c>
      <c r="T2" s="242"/>
      <c r="U2" s="242"/>
      <c r="V2" s="242"/>
      <c r="W2" s="242" t="s">
        <v>472</v>
      </c>
      <c r="X2" s="242"/>
      <c r="Y2" s="242"/>
      <c r="Z2" s="242"/>
      <c r="AA2" s="242" t="s">
        <v>185</v>
      </c>
      <c r="AB2" s="242"/>
      <c r="AC2" s="242"/>
      <c r="AD2" s="242"/>
      <c r="AE2" s="243" t="s">
        <v>473</v>
      </c>
      <c r="AF2" s="244"/>
      <c r="AG2" s="244"/>
      <c r="AH2" s="245"/>
      <c r="AI2" s="242" t="s">
        <v>474</v>
      </c>
      <c r="AJ2" s="242"/>
      <c r="AK2" s="242"/>
      <c r="AL2" s="242"/>
      <c r="AM2" s="243" t="s">
        <v>475</v>
      </c>
      <c r="AN2" s="244"/>
      <c r="AO2" s="244"/>
      <c r="AP2" s="245"/>
      <c r="AQ2" s="243" t="s">
        <v>476</v>
      </c>
      <c r="AR2" s="244"/>
      <c r="AS2" s="244"/>
      <c r="AT2" s="245"/>
      <c r="AU2" s="60" t="s">
        <v>75</v>
      </c>
      <c r="AV2" s="60" t="s">
        <v>34</v>
      </c>
      <c r="AW2" s="60" t="s">
        <v>78</v>
      </c>
      <c r="AX2" s="61" t="s">
        <v>186</v>
      </c>
      <c r="AY2" s="61" t="s">
        <v>187</v>
      </c>
      <c r="AZ2" s="61" t="s">
        <v>188</v>
      </c>
      <c r="BA2" s="61" t="s">
        <v>189</v>
      </c>
      <c r="BB2" s="61" t="s">
        <v>477</v>
      </c>
      <c r="BC2" s="61" t="s">
        <v>478</v>
      </c>
      <c r="BD2" s="61" t="s">
        <v>479</v>
      </c>
      <c r="BE2" s="61" t="s">
        <v>480</v>
      </c>
      <c r="BF2" s="256"/>
      <c r="BG2" s="250"/>
      <c r="BH2" s="252"/>
    </row>
    <row r="3" spans="1:60" s="15" customFormat="1" ht="64.5" customHeight="1" x14ac:dyDescent="0.25">
      <c r="A3" s="62" t="s">
        <v>180</v>
      </c>
      <c r="B3" s="63" t="s">
        <v>26</v>
      </c>
      <c r="C3" s="63" t="s">
        <v>26</v>
      </c>
      <c r="D3" s="63" t="s">
        <v>26</v>
      </c>
      <c r="E3" s="63" t="s">
        <v>26</v>
      </c>
      <c r="F3" s="63" t="s">
        <v>26</v>
      </c>
      <c r="G3" s="63" t="s">
        <v>26</v>
      </c>
      <c r="H3" s="63" t="s">
        <v>81</v>
      </c>
      <c r="I3" s="64" t="s">
        <v>123</v>
      </c>
      <c r="J3" s="64" t="s">
        <v>124</v>
      </c>
      <c r="K3" s="64" t="s">
        <v>139</v>
      </c>
      <c r="L3" s="63" t="s">
        <v>27</v>
      </c>
      <c r="M3" s="63" t="s">
        <v>27</v>
      </c>
      <c r="N3" s="63" t="s">
        <v>125</v>
      </c>
      <c r="O3" s="59" t="s">
        <v>77</v>
      </c>
      <c r="P3" s="59" t="s">
        <v>31</v>
      </c>
      <c r="Q3" s="59" t="s">
        <v>181</v>
      </c>
      <c r="R3" s="59" t="s">
        <v>30</v>
      </c>
      <c r="S3" s="59" t="s">
        <v>77</v>
      </c>
      <c r="T3" s="59" t="s">
        <v>31</v>
      </c>
      <c r="U3" s="59" t="s">
        <v>181</v>
      </c>
      <c r="V3" s="59" t="s">
        <v>30</v>
      </c>
      <c r="W3" s="59" t="s">
        <v>77</v>
      </c>
      <c r="X3" s="59" t="s">
        <v>31</v>
      </c>
      <c r="Y3" s="59" t="s">
        <v>181</v>
      </c>
      <c r="Z3" s="59" t="s">
        <v>30</v>
      </c>
      <c r="AA3" s="59" t="s">
        <v>77</v>
      </c>
      <c r="AB3" s="59" t="s">
        <v>31</v>
      </c>
      <c r="AC3" s="59" t="s">
        <v>181</v>
      </c>
      <c r="AD3" s="59" t="s">
        <v>30</v>
      </c>
      <c r="AE3" s="59" t="s">
        <v>77</v>
      </c>
      <c r="AF3" s="59" t="s">
        <v>31</v>
      </c>
      <c r="AG3" s="59" t="s">
        <v>181</v>
      </c>
      <c r="AH3" s="59" t="s">
        <v>30</v>
      </c>
      <c r="AI3" s="59" t="s">
        <v>77</v>
      </c>
      <c r="AJ3" s="59" t="s">
        <v>31</v>
      </c>
      <c r="AK3" s="59" t="s">
        <v>181</v>
      </c>
      <c r="AL3" s="59" t="s">
        <v>30</v>
      </c>
      <c r="AM3" s="59" t="s">
        <v>77</v>
      </c>
      <c r="AN3" s="59" t="s">
        <v>31</v>
      </c>
      <c r="AO3" s="59" t="s">
        <v>181</v>
      </c>
      <c r="AP3" s="59" t="s">
        <v>30</v>
      </c>
      <c r="AQ3" s="59" t="s">
        <v>77</v>
      </c>
      <c r="AR3" s="59" t="s">
        <v>31</v>
      </c>
      <c r="AS3" s="59" t="s">
        <v>181</v>
      </c>
      <c r="AT3" s="59" t="s">
        <v>30</v>
      </c>
      <c r="AU3" s="63" t="s">
        <v>136</v>
      </c>
      <c r="AV3" s="63" t="s">
        <v>137</v>
      </c>
      <c r="AW3" s="63" t="s">
        <v>125</v>
      </c>
      <c r="AX3" s="60" t="s">
        <v>30</v>
      </c>
      <c r="AY3" s="60" t="s">
        <v>30</v>
      </c>
      <c r="AZ3" s="60" t="s">
        <v>30</v>
      </c>
      <c r="BA3" s="60" t="s">
        <v>30</v>
      </c>
      <c r="BB3" s="60" t="s">
        <v>30</v>
      </c>
      <c r="BC3" s="60" t="s">
        <v>30</v>
      </c>
      <c r="BD3" s="60" t="s">
        <v>30</v>
      </c>
      <c r="BE3" s="60" t="s">
        <v>30</v>
      </c>
      <c r="BF3" s="65" t="s">
        <v>79</v>
      </c>
      <c r="BG3" s="65" t="s">
        <v>80</v>
      </c>
      <c r="BH3" s="66" t="s">
        <v>79</v>
      </c>
    </row>
    <row r="4" spans="1:60" s="147" customFormat="1" ht="19.149999999999999" customHeight="1" x14ac:dyDescent="0.2">
      <c r="A4" s="67">
        <v>1</v>
      </c>
      <c r="B4" s="30"/>
      <c r="C4" s="31" t="str">
        <f>IF(B4=Papildomas_klasifikatoriai!$C$5,Papildomas_klasifikatoriai!$D$5,IF(B4=Papildomas_klasifikatoriai!$C$6,Papildomas_klasifikatoriai!$D$6,IF(B4=Papildomas_klasifikatoriai!$C$7,Papildomas_klasifikatoriai!$D$7,IF(B4=Papildomas_klasifikatoriai!$C$8,Papildomas_klasifikatoriai!$D$8,IF(B4=Papildomas_klasifikatoriai!$C$9,Papildomas_klasifikatoriai!$D$9,"")))))</f>
        <v/>
      </c>
      <c r="D4" s="30"/>
      <c r="E4" s="32"/>
      <c r="F4" s="33"/>
      <c r="G4" s="30"/>
      <c r="H4" s="34">
        <f>IFERROR(INDEX(Papildomas_klasifikatoriai!$AR$4:$AR$90,MATCH(TRUE,INDEX(Papildomas_klasifikatoriai!$AQ$4:$AQ$90=G4,0),0)),"")</f>
        <v>0</v>
      </c>
      <c r="I4" s="35" t="str">
        <f>IF(OR(G4=Papildomas_klasifikatoriai!$AQ$27,G4=Papildomas_klasifikatoriai!$AQ$32,G4=""),"","N/A")</f>
        <v/>
      </c>
      <c r="J4" s="35" t="str">
        <f t="shared" ref="J4:J5" si="0">IF(OR(B4="Švietimas",B4=""),"","N/A")</f>
        <v/>
      </c>
      <c r="K4" s="35" t="str">
        <f t="shared" ref="K4:K5" si="1">IF(H4="Pagrindinis","N/A","")</f>
        <v/>
      </c>
      <c r="L4" s="34">
        <f>IFERROR(INDEX(Papildomas_klasifikatoriai!$AS$4:$AS$90,MATCH(TRUE,INDEX(Papildomas_klasifikatoriai!$AQ$4:$AQ$90=G4,0),0)),"")</f>
        <v>0</v>
      </c>
      <c r="M4" s="34">
        <f>IFERROR(INDEX(Papildomas_klasifikatoriai!$AT$4:$AT$90,MATCH(TRUE,INDEX(Papildomas_klasifikatoriai!$AQ$4:$AQ$90=G4,0),0)),"")</f>
        <v>0</v>
      </c>
      <c r="N4" s="36"/>
      <c r="O4" s="37"/>
      <c r="P4" s="37"/>
      <c r="Q4" s="37"/>
      <c r="R4" s="38" t="str">
        <f>IFERROR(IF(OR($L4=Papildomas_klasifikatoriai!$AS$22,$L4=Papildomas_klasifikatoriai!$AS$23,$L4=Papildomas_klasifikatoriai!$AS$39,$L4=Papildomas_klasifikatoriai!$AS$41,$L4=Papildomas_klasifikatoriai!$AS$42),(O4-Q4)/P4*100,O4/P4*100),"")</f>
        <v/>
      </c>
      <c r="S4" s="37"/>
      <c r="T4" s="37"/>
      <c r="U4" s="37"/>
      <c r="V4" s="38" t="str">
        <f>IFERROR(IF(OR($L4=Papildomas_klasifikatoriai!$AS$22,$L4=Papildomas_klasifikatoriai!$AS$23,$L4=Papildomas_klasifikatoriai!$AS$39,$L4=Papildomas_klasifikatoriai!$AS$41,$L4=Papildomas_klasifikatoriai!$AS$42),(S4-U4)/T4*100,S4/T4*100),"")</f>
        <v/>
      </c>
      <c r="W4" s="37"/>
      <c r="X4" s="37"/>
      <c r="Y4" s="37"/>
      <c r="Z4" s="38" t="str">
        <f>IFERROR(IF(OR($L4=Papildomas_klasifikatoriai!$AS$22,$L4=Papildomas_klasifikatoriai!$AS$23,$L4=Papildomas_klasifikatoriai!$AS$39,$L4=Papildomas_klasifikatoriai!$AS$41,$L4=Papildomas_klasifikatoriai!$AS$42),(W4-Y4)/X4*100,W4/X4*100),"")</f>
        <v/>
      </c>
      <c r="AA4" s="37"/>
      <c r="AB4" s="37"/>
      <c r="AC4" s="37"/>
      <c r="AD4" s="38" t="str">
        <f>IFERROR(IF(OR($L4=Papildomas_klasifikatoriai!$AS$22,$L4=Papildomas_klasifikatoriai!$AS$23,$L4=Papildomas_klasifikatoriai!$AS$39,$L4=Papildomas_klasifikatoriai!$AS$41,$L4=Papildomas_klasifikatoriai!$AS$42),(AA4-AC4)/AB4*100,AA4/AB4*100),"")</f>
        <v/>
      </c>
      <c r="AE4" s="37"/>
      <c r="AF4" s="37"/>
      <c r="AG4" s="37"/>
      <c r="AH4" s="38" t="str">
        <f>IFERROR(IF(OR($L4=Papildomas_klasifikatoriai!$AS$22,$L4=Papildomas_klasifikatoriai!$AS$23,$L4=Papildomas_klasifikatoriai!$AS$39,$L4=Papildomas_klasifikatoriai!$AS$41,$L4=Papildomas_klasifikatoriai!$AS$42),(AE4-AG4)/AF4*100,AE4/AF4*100),"")</f>
        <v/>
      </c>
      <c r="AI4" s="37"/>
      <c r="AJ4" s="37"/>
      <c r="AK4" s="37"/>
      <c r="AL4" s="38" t="str">
        <f>IFERROR(IF(OR($L4=Papildomas_klasifikatoriai!$AS$22,$L4=Papildomas_klasifikatoriai!$AS$23,$L4=Papildomas_klasifikatoriai!$AS$39,$L4=Papildomas_klasifikatoriai!$AS$41,$L4=Papildomas_klasifikatoriai!$AS$42),(AI4-AK4)/AJ4*100,AI4/AJ4*100),"")</f>
        <v/>
      </c>
      <c r="AM4" s="37"/>
      <c r="AN4" s="37"/>
      <c r="AO4" s="37"/>
      <c r="AP4" s="38" t="str">
        <f>IFERROR(IF(OR($L4=Papildomas_klasifikatoriai!$AS$22,$L4=Papildomas_klasifikatoriai!$AS$23,$L4=Papildomas_klasifikatoriai!$AS$39,$L4=Papildomas_klasifikatoriai!$AS$41,$L4=Papildomas_klasifikatoriai!$AS$42),(AM4-AO4)/AN4*100,AM4/AN4*100),"")</f>
        <v/>
      </c>
      <c r="AQ4" s="37"/>
      <c r="AR4" s="37"/>
      <c r="AS4" s="37"/>
      <c r="AT4" s="38" t="str">
        <f>IFERROR(IF(OR($L4=Papildomas_klasifikatoriai!$AS$22,$L4=Papildomas_klasifikatoriai!$AS$23,$L4=Papildomas_klasifikatoriai!$AS$39,$L4=Papildomas_klasifikatoriai!$AS$41,$L4=Papildomas_klasifikatoriai!$AS$42),(AQ4-AS4)/AR4*100,AQ4/AR4*100),"")</f>
        <v/>
      </c>
      <c r="AU4" s="70"/>
      <c r="AV4" s="36"/>
      <c r="AW4" s="36"/>
      <c r="AX4" s="39"/>
      <c r="AY4" s="39"/>
      <c r="AZ4" s="39"/>
      <c r="BA4" s="39"/>
      <c r="BB4" s="39"/>
      <c r="BC4" s="39"/>
      <c r="BD4" s="39"/>
      <c r="BE4" s="39"/>
      <c r="BF4" s="40"/>
      <c r="BG4" s="28">
        <f>IFERROR(IF(SUM(R4,V4,Z4,AD4,AH4,AL4,AP4,AT4)/8&gt;0,SUM(R4,V4,Z4,AD4,AH4,AL4,AP4,AT4)/8,SUM(AX4,AY4,AZ4,BA4,BB4,BC4,BD4,BE4)/8),"")</f>
        <v>0</v>
      </c>
      <c r="BH4" s="71"/>
    </row>
    <row r="5" spans="1:60" s="147" customFormat="1" x14ac:dyDescent="0.2">
      <c r="A5" s="67">
        <v>2</v>
      </c>
      <c r="B5" s="30"/>
      <c r="C5" s="31" t="str">
        <f>IF(B5=Papildomas_klasifikatoriai!$C$5,Papildomas_klasifikatoriai!$D$5,IF(B5=Papildomas_klasifikatoriai!$C$6,Papildomas_klasifikatoriai!$D$6,IF(B5=Papildomas_klasifikatoriai!$C$7,Papildomas_klasifikatoriai!$D$7,IF(B5=Papildomas_klasifikatoriai!$C$8,Papildomas_klasifikatoriai!$D$8,IF(B5=Papildomas_klasifikatoriai!$C$9,Papildomas_klasifikatoriai!$D$9,"")))))</f>
        <v/>
      </c>
      <c r="D5" s="30"/>
      <c r="E5" s="32"/>
      <c r="F5" s="33"/>
      <c r="G5" s="30"/>
      <c r="H5" s="34">
        <f>IFERROR(INDEX(Papildomas_klasifikatoriai!$AR$4:$AR$90,MATCH(TRUE,INDEX(Papildomas_klasifikatoriai!$AQ$4:$AQ$90=G5,0),0)),"")</f>
        <v>0</v>
      </c>
      <c r="I5" s="35" t="str">
        <f>IF(OR(G5=Papildomas_klasifikatoriai!$AQ$27,G5=Papildomas_klasifikatoriai!$AQ$32,G5=""),"","N/A")</f>
        <v/>
      </c>
      <c r="J5" s="35" t="str">
        <f t="shared" si="0"/>
        <v/>
      </c>
      <c r="K5" s="35" t="str">
        <f t="shared" si="1"/>
        <v/>
      </c>
      <c r="L5" s="34">
        <f>IFERROR(INDEX(Papildomas_klasifikatoriai!$AS$4:$AS$90,MATCH(TRUE,INDEX(Papildomas_klasifikatoriai!$AQ$4:$AQ$90=G5,0),0)),"")</f>
        <v>0</v>
      </c>
      <c r="M5" s="34">
        <f>IFERROR(INDEX(Papildomas_klasifikatoriai!$AT$4:$AT$90,MATCH(TRUE,INDEX(Papildomas_klasifikatoriai!$AQ$4:$AQ$90=G5,0),0)),"")</f>
        <v>0</v>
      </c>
      <c r="N5" s="36"/>
      <c r="O5" s="37"/>
      <c r="P5" s="37"/>
      <c r="Q5" s="37"/>
      <c r="R5" s="38" t="str">
        <f>IFERROR(IF(OR($L5=Papildomas_klasifikatoriai!$AS$22,$L5=Papildomas_klasifikatoriai!$AS$23,$L5=Papildomas_klasifikatoriai!$AS$39,$L5=Papildomas_klasifikatoriai!$AS$41,$L5=Papildomas_klasifikatoriai!$AS$42),(O5-Q5)/P5*100,O5/P5*100),"")</f>
        <v/>
      </c>
      <c r="S5" s="37"/>
      <c r="T5" s="37"/>
      <c r="U5" s="37"/>
      <c r="V5" s="38" t="str">
        <f>IFERROR(IF(OR($L5=Papildomas_klasifikatoriai!$AS$22,$L5=Papildomas_klasifikatoriai!$AS$23,$L5=Papildomas_klasifikatoriai!$AS$39,$L5=Papildomas_klasifikatoriai!$AS$41,$L5=Papildomas_klasifikatoriai!$AS$42),(S5-U5)/T5*100,S5/T5*100),"")</f>
        <v/>
      </c>
      <c r="W5" s="37"/>
      <c r="X5" s="37"/>
      <c r="Y5" s="37"/>
      <c r="Z5" s="38" t="str">
        <f>IFERROR(IF(OR($L5=Papildomas_klasifikatoriai!$AS$22,$L5=Papildomas_klasifikatoriai!$AS$23,$L5=Papildomas_klasifikatoriai!$AS$39,$L5=Papildomas_klasifikatoriai!$AS$41,$L5=Papildomas_klasifikatoriai!$AS$42),(W5-Y5)/X5*100,W5/X5*100),"")</f>
        <v/>
      </c>
      <c r="AA5" s="37"/>
      <c r="AB5" s="37"/>
      <c r="AC5" s="37"/>
      <c r="AD5" s="38" t="str">
        <f>IFERROR(IF(OR($L5=Papildomas_klasifikatoriai!$AS$22,$L5=Papildomas_klasifikatoriai!$AS$23,$L5=Papildomas_klasifikatoriai!$AS$39,$L5=Papildomas_klasifikatoriai!$AS$41,$L5=Papildomas_klasifikatoriai!$AS$42),(AA5-AC5)/AB5*100,AA5/AB5*100),"")</f>
        <v/>
      </c>
      <c r="AE5" s="37"/>
      <c r="AF5" s="37"/>
      <c r="AG5" s="37"/>
      <c r="AH5" s="38" t="str">
        <f>IFERROR(IF(OR($L5=Papildomas_klasifikatoriai!$AS$22,$L5=Papildomas_klasifikatoriai!$AS$23,$L5=Papildomas_klasifikatoriai!$AS$39,$L5=Papildomas_klasifikatoriai!$AS$41,$L5=Papildomas_klasifikatoriai!$AS$42),(AE5-AG5)/AF5*100,AE5/AF5*100),"")</f>
        <v/>
      </c>
      <c r="AI5" s="37"/>
      <c r="AJ5" s="37"/>
      <c r="AK5" s="37"/>
      <c r="AL5" s="38" t="str">
        <f>IFERROR(IF(OR($L5=Papildomas_klasifikatoriai!$AS$22,$L5=Papildomas_klasifikatoriai!$AS$23,$L5=Papildomas_klasifikatoriai!$AS$39,$L5=Papildomas_klasifikatoriai!$AS$41,$L5=Papildomas_klasifikatoriai!$AS$42),(AI5-AK5)/AJ5*100,AI5/AJ5*100),"")</f>
        <v/>
      </c>
      <c r="AM5" s="37"/>
      <c r="AN5" s="37"/>
      <c r="AO5" s="37"/>
      <c r="AP5" s="38" t="str">
        <f>IFERROR(IF(OR($L5=Papildomas_klasifikatoriai!$AS$22,$L5=Papildomas_klasifikatoriai!$AS$23,$L5=Papildomas_klasifikatoriai!$AS$39,$L5=Papildomas_klasifikatoriai!$AS$41,$L5=Papildomas_klasifikatoriai!$AS$42),(AM5-AO5)/AN5*100,AM5/AN5*100),"")</f>
        <v/>
      </c>
      <c r="AQ5" s="37"/>
      <c r="AR5" s="37"/>
      <c r="AS5" s="37"/>
      <c r="AT5" s="38" t="str">
        <f>IFERROR(IF(OR($L5=Papildomas_klasifikatoriai!$AS$22,$L5=Papildomas_klasifikatoriai!$AS$23,$L5=Papildomas_klasifikatoriai!$AS$39,$L5=Papildomas_klasifikatoriai!$AS$41,$L5=Papildomas_klasifikatoriai!$AS$42),(AQ5-AS5)/AR5*100,AQ5/AR5*100),"")</f>
        <v/>
      </c>
      <c r="AU5" s="70"/>
      <c r="AV5" s="36"/>
      <c r="AW5" s="36"/>
      <c r="AX5" s="39"/>
      <c r="AY5" s="39"/>
      <c r="AZ5" s="39"/>
      <c r="BA5" s="39"/>
      <c r="BB5" s="39"/>
      <c r="BC5" s="39"/>
      <c r="BD5" s="39"/>
      <c r="BE5" s="39"/>
      <c r="BF5" s="40"/>
      <c r="BG5" s="28">
        <f t="shared" ref="BG5:BG24" si="2">IFERROR(IF(SUM(R5,V5,Z5,AD5,AH5,AL5,AP5,AT5)/8&gt;0,SUM(R5,V5,Z5,AD5,AH5,AL5,AP5,AT5)/8,SUM(AX5,AY5,AZ5,BA5,BB5,BC5,BD5,BE5)/8),"")</f>
        <v>0</v>
      </c>
      <c r="BH5" s="71"/>
    </row>
    <row r="6" spans="1:60" s="147" customFormat="1" x14ac:dyDescent="0.2">
      <c r="A6" s="67">
        <v>3</v>
      </c>
      <c r="B6" s="30"/>
      <c r="C6" s="31" t="str">
        <f>IF(B6=Papildomas_klasifikatoriai!$C$5,Papildomas_klasifikatoriai!$D$5,IF(B6=Papildomas_klasifikatoriai!$C$6,Papildomas_klasifikatoriai!$D$6,IF(B6=Papildomas_klasifikatoriai!$C$7,Papildomas_klasifikatoriai!$D$7,IF(B6=Papildomas_klasifikatoriai!$C$8,Papildomas_klasifikatoriai!$D$8,IF(B6=Papildomas_klasifikatoriai!$C$9,Papildomas_klasifikatoriai!$D$9,"")))))</f>
        <v/>
      </c>
      <c r="D6" s="30"/>
      <c r="E6" s="32"/>
      <c r="F6" s="33"/>
      <c r="G6" s="30"/>
      <c r="H6" s="34">
        <f>IFERROR(INDEX(Papildomas_klasifikatoriai!$AR$4:$AR$90,MATCH(TRUE,INDEX(Papildomas_klasifikatoriai!$AQ$4:$AQ$90=G6,0),0)),"")</f>
        <v>0</v>
      </c>
      <c r="I6" s="35" t="str">
        <f>IF(OR(G6=Papildomas_klasifikatoriai!$AQ$27,G6=Papildomas_klasifikatoriai!$AQ$32,G6=""),"","N/A")</f>
        <v/>
      </c>
      <c r="J6" s="35" t="str">
        <f t="shared" ref="J6:J24" si="3">IF(OR(B6="Švietimas",B6=""),"","N/A")</f>
        <v/>
      </c>
      <c r="K6" s="35" t="str">
        <f t="shared" ref="K6:K24" si="4">IF(H6="Pagrindinis","N/A","")</f>
        <v/>
      </c>
      <c r="L6" s="34">
        <f>IFERROR(INDEX(Papildomas_klasifikatoriai!$AS$4:$AS$90,MATCH(TRUE,INDEX(Papildomas_klasifikatoriai!$AQ$4:$AQ$90=G6,0),0)),"")</f>
        <v>0</v>
      </c>
      <c r="M6" s="34">
        <f>IFERROR(INDEX(Papildomas_klasifikatoriai!$AT$4:$AT$90,MATCH(TRUE,INDEX(Papildomas_klasifikatoriai!$AQ$4:$AQ$90=G6,0),0)),"")</f>
        <v>0</v>
      </c>
      <c r="N6" s="36"/>
      <c r="O6" s="37"/>
      <c r="P6" s="37"/>
      <c r="Q6" s="37"/>
      <c r="R6" s="38" t="str">
        <f>IFERROR(IF(OR($L6=Papildomas_klasifikatoriai!$AS$22,$L6=Papildomas_klasifikatoriai!$AS$23,$L6=Papildomas_klasifikatoriai!$AS$39,$L6=Papildomas_klasifikatoriai!$AS$41,$L6=Papildomas_klasifikatoriai!$AS$42),(O6-Q6)/P6*100,O6/P6*100),"")</f>
        <v/>
      </c>
      <c r="S6" s="37"/>
      <c r="T6" s="37"/>
      <c r="U6" s="37"/>
      <c r="V6" s="38" t="str">
        <f>IFERROR(IF(OR($L6=Papildomas_klasifikatoriai!$AS$22,$L6=Papildomas_klasifikatoriai!$AS$23,$L6=Papildomas_klasifikatoriai!$AS$39,$L6=Papildomas_klasifikatoriai!$AS$41,$L6=Papildomas_klasifikatoriai!$AS$42),(S6-U6)/T6*100,S6/T6*100),"")</f>
        <v/>
      </c>
      <c r="W6" s="37"/>
      <c r="X6" s="37"/>
      <c r="Y6" s="37"/>
      <c r="Z6" s="38" t="str">
        <f>IFERROR(IF(OR($L6=Papildomas_klasifikatoriai!$AS$22,$L6=Papildomas_klasifikatoriai!$AS$23,$L6=Papildomas_klasifikatoriai!$AS$39,$L6=Papildomas_klasifikatoriai!$AS$41,$L6=Papildomas_klasifikatoriai!$AS$42),(W6-Y6)/X6*100,W6/X6*100),"")</f>
        <v/>
      </c>
      <c r="AA6" s="37"/>
      <c r="AB6" s="37"/>
      <c r="AC6" s="37"/>
      <c r="AD6" s="38" t="str">
        <f>IFERROR(IF(OR($L6=Papildomas_klasifikatoriai!$AS$22,$L6=Papildomas_klasifikatoriai!$AS$23,$L6=Papildomas_klasifikatoriai!$AS$39,$L6=Papildomas_klasifikatoriai!$AS$41,$L6=Papildomas_klasifikatoriai!$AS$42),(AA6-AC6)/AB6*100,AA6/AB6*100),"")</f>
        <v/>
      </c>
      <c r="AE6" s="37"/>
      <c r="AF6" s="37"/>
      <c r="AG6" s="37"/>
      <c r="AH6" s="38" t="str">
        <f>IFERROR(IF(OR($L6=Papildomas_klasifikatoriai!$AS$22,$L6=Papildomas_klasifikatoriai!$AS$23,$L6=Papildomas_klasifikatoriai!$AS$39,$L6=Papildomas_klasifikatoriai!$AS$41,$L6=Papildomas_klasifikatoriai!$AS$42),(AE6-AG6)/AF6*100,AE6/AF6*100),"")</f>
        <v/>
      </c>
      <c r="AI6" s="37"/>
      <c r="AJ6" s="37"/>
      <c r="AK6" s="37"/>
      <c r="AL6" s="38" t="str">
        <f>IFERROR(IF(OR($L6=Papildomas_klasifikatoriai!$AS$22,$L6=Papildomas_klasifikatoriai!$AS$23,$L6=Papildomas_klasifikatoriai!$AS$39,$L6=Papildomas_klasifikatoriai!$AS$41,$L6=Papildomas_klasifikatoriai!$AS$42),(AI6-AK6)/AJ6*100,AI6/AJ6*100),"")</f>
        <v/>
      </c>
      <c r="AM6" s="37"/>
      <c r="AN6" s="37"/>
      <c r="AO6" s="37"/>
      <c r="AP6" s="38" t="str">
        <f>IFERROR(IF(OR($L6=Papildomas_klasifikatoriai!$AS$22,$L6=Papildomas_klasifikatoriai!$AS$23,$L6=Papildomas_klasifikatoriai!$AS$39,$L6=Papildomas_klasifikatoriai!$AS$41,$L6=Papildomas_klasifikatoriai!$AS$42),(AM6-AO6)/AN6*100,AM6/AN6*100),"")</f>
        <v/>
      </c>
      <c r="AQ6" s="37"/>
      <c r="AR6" s="37"/>
      <c r="AS6" s="37"/>
      <c r="AT6" s="38" t="str">
        <f>IFERROR(IF(OR($L6=Papildomas_klasifikatoriai!$AS$22,$L6=Papildomas_klasifikatoriai!$AS$23,$L6=Papildomas_klasifikatoriai!$AS$39,$L6=Papildomas_klasifikatoriai!$AS$41,$L6=Papildomas_klasifikatoriai!$AS$42),(AQ6-AS6)/AR6*100,AQ6/AR6*100),"")</f>
        <v/>
      </c>
      <c r="AU6" s="70"/>
      <c r="AV6" s="36"/>
      <c r="AW6" s="36"/>
      <c r="AX6" s="39"/>
      <c r="AY6" s="39"/>
      <c r="AZ6" s="39"/>
      <c r="BA6" s="39"/>
      <c r="BB6" s="39"/>
      <c r="BC6" s="39"/>
      <c r="BD6" s="39"/>
      <c r="BE6" s="39"/>
      <c r="BF6" s="40"/>
      <c r="BG6" s="28">
        <f t="shared" si="2"/>
        <v>0</v>
      </c>
      <c r="BH6" s="71"/>
    </row>
    <row r="7" spans="1:60" s="147" customFormat="1" x14ac:dyDescent="0.2">
      <c r="A7" s="67">
        <v>4</v>
      </c>
      <c r="B7" s="30"/>
      <c r="C7" s="31" t="str">
        <f>IF(B7=Papildomas_klasifikatoriai!$C$5,Papildomas_klasifikatoriai!$D$5,IF(B7=Papildomas_klasifikatoriai!$C$6,Papildomas_klasifikatoriai!$D$6,IF(B7=Papildomas_klasifikatoriai!$C$7,Papildomas_klasifikatoriai!$D$7,IF(B7=Papildomas_klasifikatoriai!$C$8,Papildomas_klasifikatoriai!$D$8,IF(B7=Papildomas_klasifikatoriai!$C$9,Papildomas_klasifikatoriai!$D$9,"")))))</f>
        <v/>
      </c>
      <c r="D7" s="30"/>
      <c r="E7" s="32"/>
      <c r="F7" s="33"/>
      <c r="G7" s="30"/>
      <c r="H7" s="34">
        <f>IFERROR(INDEX(Papildomas_klasifikatoriai!$AR$4:$AR$90,MATCH(TRUE,INDEX(Papildomas_klasifikatoriai!$AQ$4:$AQ$90=G7,0),0)),"")</f>
        <v>0</v>
      </c>
      <c r="I7" s="35" t="str">
        <f>IF(OR(G7=Papildomas_klasifikatoriai!$AQ$27,G7=Papildomas_klasifikatoriai!$AQ$32,G7=""),"","N/A")</f>
        <v/>
      </c>
      <c r="J7" s="35" t="str">
        <f t="shared" ref="J7:J8" si="5">IF(OR(B7="Švietimas",B7=""),"","N/A")</f>
        <v/>
      </c>
      <c r="K7" s="35" t="str">
        <f t="shared" ref="K7:K8" si="6">IF(H7="Pagrindinis","N/A","")</f>
        <v/>
      </c>
      <c r="L7" s="34">
        <f>IFERROR(INDEX(Papildomas_klasifikatoriai!$AS$4:$AS$90,MATCH(TRUE,INDEX(Papildomas_klasifikatoriai!$AQ$4:$AQ$90=G7,0),0)),"")</f>
        <v>0</v>
      </c>
      <c r="M7" s="34">
        <f>IFERROR(INDEX(Papildomas_klasifikatoriai!$AT$4:$AT$90,MATCH(TRUE,INDEX(Papildomas_klasifikatoriai!$AQ$4:$AQ$90=G7,0),0)),"")</f>
        <v>0</v>
      </c>
      <c r="N7" s="36"/>
      <c r="O7" s="37"/>
      <c r="P7" s="37"/>
      <c r="Q7" s="37"/>
      <c r="R7" s="38" t="str">
        <f>IFERROR(IF(OR($L7=Papildomas_klasifikatoriai!$AS$22,$L7=Papildomas_klasifikatoriai!$AS$23,$L7=Papildomas_klasifikatoriai!$AS$39,$L7=Papildomas_klasifikatoriai!$AS$41,$L7=Papildomas_klasifikatoriai!$AS$42),(O7-Q7)/P7*100,O7/P7*100),"")</f>
        <v/>
      </c>
      <c r="S7" s="37"/>
      <c r="T7" s="37"/>
      <c r="U7" s="37"/>
      <c r="V7" s="38" t="str">
        <f>IFERROR(IF(OR($L7=Papildomas_klasifikatoriai!$AS$22,$L7=Papildomas_klasifikatoriai!$AS$23,$L7=Papildomas_klasifikatoriai!$AS$39,$L7=Papildomas_klasifikatoriai!$AS$41,$L7=Papildomas_klasifikatoriai!$AS$42),(S7-U7)/T7*100,S7/T7*100),"")</f>
        <v/>
      </c>
      <c r="W7" s="37"/>
      <c r="X7" s="37"/>
      <c r="Y7" s="37"/>
      <c r="Z7" s="38" t="str">
        <f>IFERROR(IF(OR($L7=Papildomas_klasifikatoriai!$AS$22,$L7=Papildomas_klasifikatoriai!$AS$23,$L7=Papildomas_klasifikatoriai!$AS$39,$L7=Papildomas_klasifikatoriai!$AS$41,$L7=Papildomas_klasifikatoriai!$AS$42),(W7-Y7)/X7*100,W7/X7*100),"")</f>
        <v/>
      </c>
      <c r="AA7" s="37"/>
      <c r="AB7" s="37"/>
      <c r="AC7" s="37"/>
      <c r="AD7" s="38" t="str">
        <f>IFERROR(IF(OR($L7=Papildomas_klasifikatoriai!$AS$22,$L7=Papildomas_klasifikatoriai!$AS$23,$L7=Papildomas_klasifikatoriai!$AS$39,$L7=Papildomas_klasifikatoriai!$AS$41,$L7=Papildomas_klasifikatoriai!$AS$42),(AA7-AC7)/AB7*100,AA7/AB7*100),"")</f>
        <v/>
      </c>
      <c r="AE7" s="37"/>
      <c r="AF7" s="37"/>
      <c r="AG7" s="37"/>
      <c r="AH7" s="38" t="str">
        <f>IFERROR(IF(OR($L7=Papildomas_klasifikatoriai!$AS$22,$L7=Papildomas_klasifikatoriai!$AS$23,$L7=Papildomas_klasifikatoriai!$AS$39,$L7=Papildomas_klasifikatoriai!$AS$41,$L7=Papildomas_klasifikatoriai!$AS$42),(AE7-AG7)/AF7*100,AE7/AF7*100),"")</f>
        <v/>
      </c>
      <c r="AI7" s="37"/>
      <c r="AJ7" s="37"/>
      <c r="AK7" s="37"/>
      <c r="AL7" s="38" t="str">
        <f>IFERROR(IF(OR($L7=Papildomas_klasifikatoriai!$AS$22,$L7=Papildomas_klasifikatoriai!$AS$23,$L7=Papildomas_klasifikatoriai!$AS$39,$L7=Papildomas_klasifikatoriai!$AS$41,$L7=Papildomas_klasifikatoriai!$AS$42),(AI7-AK7)/AJ7*100,AI7/AJ7*100),"")</f>
        <v/>
      </c>
      <c r="AM7" s="37"/>
      <c r="AN7" s="37"/>
      <c r="AO7" s="37"/>
      <c r="AP7" s="38" t="str">
        <f>IFERROR(IF(OR($L7=Papildomas_klasifikatoriai!$AS$22,$L7=Papildomas_klasifikatoriai!$AS$23,$L7=Papildomas_klasifikatoriai!$AS$39,$L7=Papildomas_klasifikatoriai!$AS$41,$L7=Papildomas_klasifikatoriai!$AS$42),(AM7-AO7)/AN7*100,AM7/AN7*100),"")</f>
        <v/>
      </c>
      <c r="AQ7" s="37"/>
      <c r="AR7" s="37"/>
      <c r="AS7" s="37"/>
      <c r="AT7" s="38" t="str">
        <f>IFERROR(IF(OR($L7=Papildomas_klasifikatoriai!$AS$22,$L7=Papildomas_klasifikatoriai!$AS$23,$L7=Papildomas_klasifikatoriai!$AS$39,$L7=Papildomas_klasifikatoriai!$AS$41,$L7=Papildomas_klasifikatoriai!$AS$42),(AQ7-AS7)/AR7*100,AQ7/AR7*100),"")</f>
        <v/>
      </c>
      <c r="AU7" s="70"/>
      <c r="AV7" s="36"/>
      <c r="AW7" s="36"/>
      <c r="AX7" s="39"/>
      <c r="AY7" s="39"/>
      <c r="AZ7" s="39"/>
      <c r="BA7" s="39"/>
      <c r="BB7" s="39"/>
      <c r="BC7" s="39"/>
      <c r="BD7" s="39"/>
      <c r="BE7" s="39"/>
      <c r="BF7" s="40"/>
      <c r="BG7" s="28">
        <f t="shared" ref="BG7:BG8" si="7">IFERROR(IF(SUM(R7,V7,Z7,AD7,AH7,AL7,AP7,AT7)/8&gt;0,SUM(R7,V7,Z7,AD7,AH7,AL7,AP7,AT7)/8,SUM(AX7,AY7,AZ7,BA7,BB7,BC7,BD7,BE7)/8),"")</f>
        <v>0</v>
      </c>
      <c r="BH7" s="71"/>
    </row>
    <row r="8" spans="1:60" s="147" customFormat="1" x14ac:dyDescent="0.2">
      <c r="A8" s="67">
        <v>5</v>
      </c>
      <c r="B8" s="30"/>
      <c r="C8" s="31" t="str">
        <f>IF(B8=Papildomas_klasifikatoriai!$C$5,Papildomas_klasifikatoriai!$D$5,IF(B8=Papildomas_klasifikatoriai!$C$6,Papildomas_klasifikatoriai!$D$6,IF(B8=Papildomas_klasifikatoriai!$C$7,Papildomas_klasifikatoriai!$D$7,IF(B8=Papildomas_klasifikatoriai!$C$8,Papildomas_klasifikatoriai!$D$8,IF(B8=Papildomas_klasifikatoriai!$C$9,Papildomas_klasifikatoriai!$D$9,"")))))</f>
        <v/>
      </c>
      <c r="D8" s="30"/>
      <c r="E8" s="32"/>
      <c r="F8" s="33"/>
      <c r="G8" s="30"/>
      <c r="H8" s="34">
        <f>IFERROR(INDEX(Papildomas_klasifikatoriai!$AR$4:$AR$90,MATCH(TRUE,INDEX(Papildomas_klasifikatoriai!$AQ$4:$AQ$90=G8,0),0)),"")</f>
        <v>0</v>
      </c>
      <c r="I8" s="35" t="str">
        <f>IF(OR(G8=Papildomas_klasifikatoriai!$AQ$27,G8=Papildomas_klasifikatoriai!$AQ$32,G8=""),"","N/A")</f>
        <v/>
      </c>
      <c r="J8" s="35" t="str">
        <f t="shared" si="5"/>
        <v/>
      </c>
      <c r="K8" s="35" t="str">
        <f t="shared" si="6"/>
        <v/>
      </c>
      <c r="L8" s="34">
        <f>IFERROR(INDEX(Papildomas_klasifikatoriai!$AS$4:$AS$90,MATCH(TRUE,INDEX(Papildomas_klasifikatoriai!$AQ$4:$AQ$90=G8,0),0)),"")</f>
        <v>0</v>
      </c>
      <c r="M8" s="34">
        <f>IFERROR(INDEX(Papildomas_klasifikatoriai!$AT$4:$AT$90,MATCH(TRUE,INDEX(Papildomas_klasifikatoriai!$AQ$4:$AQ$90=G8,0),0)),"")</f>
        <v>0</v>
      </c>
      <c r="N8" s="36"/>
      <c r="O8" s="37"/>
      <c r="P8" s="37"/>
      <c r="Q8" s="37"/>
      <c r="R8" s="38" t="str">
        <f>IFERROR(IF(OR($L8=Papildomas_klasifikatoriai!$AS$22,$L8=Papildomas_klasifikatoriai!$AS$23,$L8=Papildomas_klasifikatoriai!$AS$39,$L8=Papildomas_klasifikatoriai!$AS$41,$L8=Papildomas_klasifikatoriai!$AS$42),(O8-Q8)/P8*100,O8/P8*100),"")</f>
        <v/>
      </c>
      <c r="S8" s="37"/>
      <c r="T8" s="37"/>
      <c r="U8" s="37"/>
      <c r="V8" s="38" t="str">
        <f>IFERROR(IF(OR($L8=Papildomas_klasifikatoriai!$AS$22,$L8=Papildomas_klasifikatoriai!$AS$23,$L8=Papildomas_klasifikatoriai!$AS$39,$L8=Papildomas_klasifikatoriai!$AS$41,$L8=Papildomas_klasifikatoriai!$AS$42),(S8-U8)/T8*100,S8/T8*100),"")</f>
        <v/>
      </c>
      <c r="W8" s="37"/>
      <c r="X8" s="37"/>
      <c r="Y8" s="37"/>
      <c r="Z8" s="38" t="str">
        <f>IFERROR(IF(OR($L8=Papildomas_klasifikatoriai!$AS$22,$L8=Papildomas_klasifikatoriai!$AS$23,$L8=Papildomas_klasifikatoriai!$AS$39,$L8=Papildomas_klasifikatoriai!$AS$41,$L8=Papildomas_klasifikatoriai!$AS$42),(W8-Y8)/X8*100,W8/X8*100),"")</f>
        <v/>
      </c>
      <c r="AA8" s="37"/>
      <c r="AB8" s="37"/>
      <c r="AC8" s="37"/>
      <c r="AD8" s="38" t="str">
        <f>IFERROR(IF(OR($L8=Papildomas_klasifikatoriai!$AS$22,$L8=Papildomas_klasifikatoriai!$AS$23,$L8=Papildomas_klasifikatoriai!$AS$39,$L8=Papildomas_klasifikatoriai!$AS$41,$L8=Papildomas_klasifikatoriai!$AS$42),(AA8-AC8)/AB8*100,AA8/AB8*100),"")</f>
        <v/>
      </c>
      <c r="AE8" s="37"/>
      <c r="AF8" s="37"/>
      <c r="AG8" s="37"/>
      <c r="AH8" s="38" t="str">
        <f>IFERROR(IF(OR($L8=Papildomas_klasifikatoriai!$AS$22,$L8=Papildomas_klasifikatoriai!$AS$23,$L8=Papildomas_klasifikatoriai!$AS$39,$L8=Papildomas_klasifikatoriai!$AS$41,$L8=Papildomas_klasifikatoriai!$AS$42),(AE8-AG8)/AF8*100,AE8/AF8*100),"")</f>
        <v/>
      </c>
      <c r="AI8" s="37"/>
      <c r="AJ8" s="37"/>
      <c r="AK8" s="37"/>
      <c r="AL8" s="38" t="str">
        <f>IFERROR(IF(OR($L8=Papildomas_klasifikatoriai!$AS$22,$L8=Papildomas_klasifikatoriai!$AS$23,$L8=Papildomas_klasifikatoriai!$AS$39,$L8=Papildomas_klasifikatoriai!$AS$41,$L8=Papildomas_klasifikatoriai!$AS$42),(AI8-AK8)/AJ8*100,AI8/AJ8*100),"")</f>
        <v/>
      </c>
      <c r="AM8" s="37"/>
      <c r="AN8" s="37"/>
      <c r="AO8" s="37"/>
      <c r="AP8" s="38" t="str">
        <f>IFERROR(IF(OR($L8=Papildomas_klasifikatoriai!$AS$22,$L8=Papildomas_klasifikatoriai!$AS$23,$L8=Papildomas_klasifikatoriai!$AS$39,$L8=Papildomas_klasifikatoriai!$AS$41,$L8=Papildomas_klasifikatoriai!$AS$42),(AM8-AO8)/AN8*100,AM8/AN8*100),"")</f>
        <v/>
      </c>
      <c r="AQ8" s="37"/>
      <c r="AR8" s="37"/>
      <c r="AS8" s="37"/>
      <c r="AT8" s="38" t="str">
        <f>IFERROR(IF(OR($L8=Papildomas_klasifikatoriai!$AS$22,$L8=Papildomas_klasifikatoriai!$AS$23,$L8=Papildomas_klasifikatoriai!$AS$39,$L8=Papildomas_klasifikatoriai!$AS$41,$L8=Papildomas_klasifikatoriai!$AS$42),(AQ8-AS8)/AR8*100,AQ8/AR8*100),"")</f>
        <v/>
      </c>
      <c r="AU8" s="70"/>
      <c r="AV8" s="36"/>
      <c r="AW8" s="36"/>
      <c r="AX8" s="39"/>
      <c r="AY8" s="39"/>
      <c r="AZ8" s="39"/>
      <c r="BA8" s="39"/>
      <c r="BB8" s="39"/>
      <c r="BC8" s="39"/>
      <c r="BD8" s="39"/>
      <c r="BE8" s="39"/>
      <c r="BF8" s="40"/>
      <c r="BG8" s="28">
        <f t="shared" si="7"/>
        <v>0</v>
      </c>
      <c r="BH8" s="71"/>
    </row>
    <row r="9" spans="1:60" s="147" customFormat="1" x14ac:dyDescent="0.2">
      <c r="A9" s="67">
        <v>6</v>
      </c>
      <c r="B9" s="30"/>
      <c r="C9" s="31" t="str">
        <f>IF(B9=Papildomas_klasifikatoriai!$C$5,Papildomas_klasifikatoriai!$D$5,IF(B9=Papildomas_klasifikatoriai!$C$6,Papildomas_klasifikatoriai!$D$6,IF(B9=Papildomas_klasifikatoriai!$C$7,Papildomas_klasifikatoriai!$D$7,IF(B9=Papildomas_klasifikatoriai!$C$8,Papildomas_klasifikatoriai!$D$8,IF(B9=Papildomas_klasifikatoriai!$C$9,Papildomas_klasifikatoriai!$D$9,"")))))</f>
        <v/>
      </c>
      <c r="D9" s="30"/>
      <c r="E9" s="32"/>
      <c r="F9" s="33"/>
      <c r="G9" s="30"/>
      <c r="H9" s="34">
        <f>IFERROR(INDEX(Papildomas_klasifikatoriai!$AR$4:$AR$90,MATCH(TRUE,INDEX(Papildomas_klasifikatoriai!$AQ$4:$AQ$90=G9,0),0)),"")</f>
        <v>0</v>
      </c>
      <c r="I9" s="35" t="str">
        <f>IF(OR(G9=Papildomas_klasifikatoriai!$AQ$27,G9=Papildomas_klasifikatoriai!$AQ$32,G9=""),"","N/A")</f>
        <v/>
      </c>
      <c r="J9" s="35" t="str">
        <f t="shared" si="3"/>
        <v/>
      </c>
      <c r="K9" s="35" t="str">
        <f t="shared" si="4"/>
        <v/>
      </c>
      <c r="L9" s="34">
        <f>IFERROR(INDEX(Papildomas_klasifikatoriai!$AS$4:$AS$90,MATCH(TRUE,INDEX(Papildomas_klasifikatoriai!$AQ$4:$AQ$90=G9,0),0)),"")</f>
        <v>0</v>
      </c>
      <c r="M9" s="34">
        <f>IFERROR(INDEX(Papildomas_klasifikatoriai!$AT$4:$AT$90,MATCH(TRUE,INDEX(Papildomas_klasifikatoriai!$AQ$4:$AQ$90=G9,0),0)),"")</f>
        <v>0</v>
      </c>
      <c r="N9" s="36"/>
      <c r="O9" s="41"/>
      <c r="P9" s="41"/>
      <c r="Q9" s="41"/>
      <c r="R9" s="38" t="str">
        <f>IFERROR(IF(OR($L9=Papildomas_klasifikatoriai!$AS$22,$L9=Papildomas_klasifikatoriai!$AS$23,$L9=Papildomas_klasifikatoriai!$AS$39,$L9=Papildomas_klasifikatoriai!$AS$41,$L9=Papildomas_klasifikatoriai!$AS$42),(O9-Q9)/P9*100,O9/P9*100),"")</f>
        <v/>
      </c>
      <c r="S9" s="41"/>
      <c r="T9" s="41"/>
      <c r="U9" s="41"/>
      <c r="V9" s="38" t="str">
        <f>IFERROR(IF(OR($L9=Papildomas_klasifikatoriai!$AS$22,$L9=Papildomas_klasifikatoriai!$AS$23,$L9=Papildomas_klasifikatoriai!$AS$39,$L9=Papildomas_klasifikatoriai!$AS$41,$L9=Papildomas_klasifikatoriai!$AS$42),(S9-U9)/T9*100,S9/T9*100),"")</f>
        <v/>
      </c>
      <c r="W9" s="41"/>
      <c r="X9" s="41"/>
      <c r="Y9" s="41"/>
      <c r="Z9" s="38" t="str">
        <f>IFERROR(IF(OR($L9=Papildomas_klasifikatoriai!$AS$22,$L9=Papildomas_klasifikatoriai!$AS$23,$L9=Papildomas_klasifikatoriai!$AS$39,$L9=Papildomas_klasifikatoriai!$AS$41,$L9=Papildomas_klasifikatoriai!$AS$42),(W9-Y9)/X9*100,W9/X9*100),"")</f>
        <v/>
      </c>
      <c r="AA9" s="41"/>
      <c r="AB9" s="41"/>
      <c r="AC9" s="41"/>
      <c r="AD9" s="38" t="str">
        <f>IFERROR(IF(OR($L9=Papildomas_klasifikatoriai!$AS$22,$L9=Papildomas_klasifikatoriai!$AS$23,$L9=Papildomas_klasifikatoriai!$AS$39,$L9=Papildomas_klasifikatoriai!$AS$41,$L9=Papildomas_klasifikatoriai!$AS$42),(AA9-AC9)/AB9*100,AA9/AB9*100),"")</f>
        <v/>
      </c>
      <c r="AE9" s="41"/>
      <c r="AF9" s="41"/>
      <c r="AG9" s="41"/>
      <c r="AH9" s="38" t="str">
        <f>IFERROR(IF(OR($L9=Papildomas_klasifikatoriai!$AS$22,$L9=Papildomas_klasifikatoriai!$AS$23,$L9=Papildomas_klasifikatoriai!$AS$39,$L9=Papildomas_klasifikatoriai!$AS$41,$L9=Papildomas_klasifikatoriai!$AS$42),(AE9-AG9)/AF9*100,AE9/AF9*100),"")</f>
        <v/>
      </c>
      <c r="AI9" s="41"/>
      <c r="AJ9" s="41"/>
      <c r="AK9" s="41"/>
      <c r="AL9" s="38" t="str">
        <f>IFERROR(IF(OR($L9=Papildomas_klasifikatoriai!$AS$22,$L9=Papildomas_klasifikatoriai!$AS$23,$L9=Papildomas_klasifikatoriai!$AS$39,$L9=Papildomas_klasifikatoriai!$AS$41,$L9=Papildomas_klasifikatoriai!$AS$42),(AI9-AK9)/AJ9*100,AI9/AJ9*100),"")</f>
        <v/>
      </c>
      <c r="AM9" s="41"/>
      <c r="AN9" s="41"/>
      <c r="AO9" s="41"/>
      <c r="AP9" s="38" t="str">
        <f>IFERROR(IF(OR($L9=Papildomas_klasifikatoriai!$AS$22,$L9=Papildomas_klasifikatoriai!$AS$23,$L9=Papildomas_klasifikatoriai!$AS$39,$L9=Papildomas_klasifikatoriai!$AS$41,$L9=Papildomas_klasifikatoriai!$AS$42),(AM9-AO9)/AN9*100,AM9/AN9*100),"")</f>
        <v/>
      </c>
      <c r="AQ9" s="41"/>
      <c r="AR9" s="41"/>
      <c r="AS9" s="41"/>
      <c r="AT9" s="38" t="str">
        <f>IFERROR(IF(OR($L9=Papildomas_klasifikatoriai!$AS$22,$L9=Papildomas_klasifikatoriai!$AS$23,$L9=Papildomas_klasifikatoriai!$AS$39,$L9=Papildomas_klasifikatoriai!$AS$41,$L9=Papildomas_klasifikatoriai!$AS$42),(AQ9-AS9)/AR9*100,AQ9/AR9*100),"")</f>
        <v/>
      </c>
      <c r="AU9" s="70">
        <f>IFERROR(INDEX(Papildomas_klasifikatoriai!$AS$4:$AS$90,MATCH(TRUE,INDEX(Papildomas_klasifikatoriai!$AQ$4:$AQ$90=AP9,0),0)),"")</f>
        <v>0</v>
      </c>
      <c r="AV9" s="36"/>
      <c r="AW9" s="36"/>
      <c r="AX9" s="39"/>
      <c r="AY9" s="39"/>
      <c r="AZ9" s="39"/>
      <c r="BA9" s="39"/>
      <c r="BB9" s="39"/>
      <c r="BC9" s="39"/>
      <c r="BD9" s="39"/>
      <c r="BE9" s="39"/>
      <c r="BF9" s="40"/>
      <c r="BG9" s="28">
        <f t="shared" si="2"/>
        <v>0</v>
      </c>
      <c r="BH9" s="71"/>
    </row>
    <row r="10" spans="1:60" s="147" customFormat="1" x14ac:dyDescent="0.2">
      <c r="A10" s="67">
        <v>7</v>
      </c>
      <c r="B10" s="30"/>
      <c r="C10" s="31" t="str">
        <f>IF(B10=Papildomas_klasifikatoriai!$C$5,Papildomas_klasifikatoriai!$D$5,IF(B10=Papildomas_klasifikatoriai!$C$6,Papildomas_klasifikatoriai!$D$6,IF(B10=Papildomas_klasifikatoriai!$C$7,Papildomas_klasifikatoriai!$D$7,IF(B10=Papildomas_klasifikatoriai!$C$8,Papildomas_klasifikatoriai!$D$8,IF(B10=Papildomas_klasifikatoriai!$C$9,Papildomas_klasifikatoriai!$D$9,"")))))</f>
        <v/>
      </c>
      <c r="D10" s="30"/>
      <c r="E10" s="32"/>
      <c r="F10" s="33"/>
      <c r="G10" s="30"/>
      <c r="H10" s="34">
        <f>IFERROR(INDEX(Papildomas_klasifikatoriai!$AR$4:$AR$90,MATCH(TRUE,INDEX(Papildomas_klasifikatoriai!$AQ$4:$AQ$90=G10,0),0)),"")</f>
        <v>0</v>
      </c>
      <c r="I10" s="35" t="str">
        <f>IF(OR(G10=Papildomas_klasifikatoriai!$AQ$27,G10=Papildomas_klasifikatoriai!$AQ$32,G10=""),"","N/A")</f>
        <v/>
      </c>
      <c r="J10" s="35" t="str">
        <f t="shared" si="3"/>
        <v/>
      </c>
      <c r="K10" s="35" t="str">
        <f t="shared" si="4"/>
        <v/>
      </c>
      <c r="L10" s="34">
        <f>IFERROR(INDEX(Papildomas_klasifikatoriai!$AS$4:$AS$90,MATCH(TRUE,INDEX(Papildomas_klasifikatoriai!$AQ$4:$AQ$90=G10,0),0)),"")</f>
        <v>0</v>
      </c>
      <c r="M10" s="34">
        <f>IFERROR(INDEX(Papildomas_klasifikatoriai!$AT$4:$AT$90,MATCH(TRUE,INDEX(Papildomas_klasifikatoriai!$AQ$4:$AQ$90=G10,0),0)),"")</f>
        <v>0</v>
      </c>
      <c r="N10" s="36"/>
      <c r="O10" s="41"/>
      <c r="P10" s="41"/>
      <c r="Q10" s="41"/>
      <c r="R10" s="38" t="str">
        <f>IFERROR(IF(OR($L10=Papildomas_klasifikatoriai!$AS$22,$L10=Papildomas_klasifikatoriai!$AS$23,$L10=Papildomas_klasifikatoriai!$AS$39,$L10=Papildomas_klasifikatoriai!$AS$41,$L10=Papildomas_klasifikatoriai!$AS$42),(O10-Q10)/P10*100,O10/P10*100),"")</f>
        <v/>
      </c>
      <c r="S10" s="41"/>
      <c r="T10" s="41"/>
      <c r="U10" s="41"/>
      <c r="V10" s="38" t="str">
        <f>IFERROR(IF(OR($L10=Papildomas_klasifikatoriai!$AS$22,$L10=Papildomas_klasifikatoriai!$AS$23,$L10=Papildomas_klasifikatoriai!$AS$39,$L10=Papildomas_klasifikatoriai!$AS$41,$L10=Papildomas_klasifikatoriai!$AS$42),(S10-U10)/T10*100,S10/T10*100),"")</f>
        <v/>
      </c>
      <c r="W10" s="41"/>
      <c r="X10" s="41"/>
      <c r="Y10" s="41"/>
      <c r="Z10" s="38" t="str">
        <f>IFERROR(IF(OR($L10=Papildomas_klasifikatoriai!$AS$22,$L10=Papildomas_klasifikatoriai!$AS$23,$L10=Papildomas_klasifikatoriai!$AS$39,$L10=Papildomas_klasifikatoriai!$AS$41,$L10=Papildomas_klasifikatoriai!$AS$42),(W10-Y10)/X10*100,W10/X10*100),"")</f>
        <v/>
      </c>
      <c r="AA10" s="41"/>
      <c r="AB10" s="41"/>
      <c r="AC10" s="41"/>
      <c r="AD10" s="38" t="str">
        <f>IFERROR(IF(OR($L10=Papildomas_klasifikatoriai!$AS$22,$L10=Papildomas_klasifikatoriai!$AS$23,$L10=Papildomas_klasifikatoriai!$AS$39,$L10=Papildomas_klasifikatoriai!$AS$41,$L10=Papildomas_klasifikatoriai!$AS$42),(AA10-AC10)/AB10*100,AA10/AB10*100),"")</f>
        <v/>
      </c>
      <c r="AE10" s="41"/>
      <c r="AF10" s="41"/>
      <c r="AG10" s="41"/>
      <c r="AH10" s="38" t="str">
        <f>IFERROR(IF(OR($L10=Papildomas_klasifikatoriai!$AS$22,$L10=Papildomas_klasifikatoriai!$AS$23,$L10=Papildomas_klasifikatoriai!$AS$39,$L10=Papildomas_klasifikatoriai!$AS$41,$L10=Papildomas_klasifikatoriai!$AS$42),(AE10-AG10)/AF10*100,AE10/AF10*100),"")</f>
        <v/>
      </c>
      <c r="AI10" s="41"/>
      <c r="AJ10" s="41"/>
      <c r="AK10" s="41"/>
      <c r="AL10" s="38" t="str">
        <f>IFERROR(IF(OR($L10=Papildomas_klasifikatoriai!$AS$22,$L10=Papildomas_klasifikatoriai!$AS$23,$L10=Papildomas_klasifikatoriai!$AS$39,$L10=Papildomas_klasifikatoriai!$AS$41,$L10=Papildomas_klasifikatoriai!$AS$42),(AI10-AK10)/AJ10*100,AI10/AJ10*100),"")</f>
        <v/>
      </c>
      <c r="AM10" s="41"/>
      <c r="AN10" s="41"/>
      <c r="AO10" s="41"/>
      <c r="AP10" s="38" t="str">
        <f>IFERROR(IF(OR($L10=Papildomas_klasifikatoriai!$AS$22,$L10=Papildomas_klasifikatoriai!$AS$23,$L10=Papildomas_klasifikatoriai!$AS$39,$L10=Papildomas_klasifikatoriai!$AS$41,$L10=Papildomas_klasifikatoriai!$AS$42),(AM10-AO10)/AN10*100,AM10/AN10*100),"")</f>
        <v/>
      </c>
      <c r="AQ10" s="41"/>
      <c r="AR10" s="41"/>
      <c r="AS10" s="41"/>
      <c r="AT10" s="38" t="str">
        <f>IFERROR(IF(OR($L10=Papildomas_klasifikatoriai!$AS$22,$L10=Papildomas_klasifikatoriai!$AS$23,$L10=Papildomas_klasifikatoriai!$AS$39,$L10=Papildomas_klasifikatoriai!$AS$41,$L10=Papildomas_klasifikatoriai!$AS$42),(AQ10-AS10)/AR10*100,AQ10/AR10*100),"")</f>
        <v/>
      </c>
      <c r="AU10" s="70">
        <f>IFERROR(INDEX(Papildomas_klasifikatoriai!$AS$4:$AS$90,MATCH(TRUE,INDEX(Papildomas_klasifikatoriai!$AQ$4:$AQ$90=AP10,0),0)),"")</f>
        <v>0</v>
      </c>
      <c r="AV10" s="36"/>
      <c r="AW10" s="36"/>
      <c r="AX10" s="39"/>
      <c r="AY10" s="39"/>
      <c r="AZ10" s="39"/>
      <c r="BA10" s="39"/>
      <c r="BB10" s="39"/>
      <c r="BC10" s="39"/>
      <c r="BD10" s="39"/>
      <c r="BE10" s="39"/>
      <c r="BF10" s="40"/>
      <c r="BG10" s="28">
        <f t="shared" si="2"/>
        <v>0</v>
      </c>
      <c r="BH10" s="71"/>
    </row>
    <row r="11" spans="1:60" s="147" customFormat="1" x14ac:dyDescent="0.2">
      <c r="A11" s="67">
        <v>8</v>
      </c>
      <c r="B11" s="30"/>
      <c r="C11" s="31" t="str">
        <f>IF(B11=Papildomas_klasifikatoriai!$C$5,Papildomas_klasifikatoriai!$D$5,IF(B11=Papildomas_klasifikatoriai!$C$6,Papildomas_klasifikatoriai!$D$6,IF(B11=Papildomas_klasifikatoriai!$C$7,Papildomas_klasifikatoriai!$D$7,IF(B11=Papildomas_klasifikatoriai!$C$8,Papildomas_klasifikatoriai!$D$8,IF(B11=Papildomas_klasifikatoriai!$C$9,Papildomas_klasifikatoriai!$D$9,"")))))</f>
        <v/>
      </c>
      <c r="D11" s="30"/>
      <c r="E11" s="32"/>
      <c r="F11" s="33"/>
      <c r="G11" s="30"/>
      <c r="H11" s="34">
        <f>IFERROR(INDEX(Papildomas_klasifikatoriai!$AR$4:$AR$90,MATCH(TRUE,INDEX(Papildomas_klasifikatoriai!$AQ$4:$AQ$90=G11,0),0)),"")</f>
        <v>0</v>
      </c>
      <c r="I11" s="35" t="str">
        <f>IF(OR(G11=Papildomas_klasifikatoriai!$AQ$27,G11=Papildomas_klasifikatoriai!$AQ$32,G11=""),"","N/A")</f>
        <v/>
      </c>
      <c r="J11" s="35" t="str">
        <f t="shared" si="3"/>
        <v/>
      </c>
      <c r="K11" s="35" t="str">
        <f t="shared" si="4"/>
        <v/>
      </c>
      <c r="L11" s="34">
        <f>IFERROR(INDEX(Papildomas_klasifikatoriai!$AS$4:$AS$90,MATCH(TRUE,INDEX(Papildomas_klasifikatoriai!$AQ$4:$AQ$90=G11,0),0)),"")</f>
        <v>0</v>
      </c>
      <c r="M11" s="34">
        <f>IFERROR(INDEX(Papildomas_klasifikatoriai!$AT$4:$AT$90,MATCH(TRUE,INDEX(Papildomas_klasifikatoriai!$AQ$4:$AQ$90=G11,0),0)),"")</f>
        <v>0</v>
      </c>
      <c r="N11" s="36"/>
      <c r="O11" s="37"/>
      <c r="P11" s="37"/>
      <c r="Q11" s="37"/>
      <c r="R11" s="38" t="str">
        <f>IFERROR(IF(OR($L11=Papildomas_klasifikatoriai!$AS$22,$L11=Papildomas_klasifikatoriai!$AS$23,$L11=Papildomas_klasifikatoriai!$AS$39,$L11=Papildomas_klasifikatoriai!$AS$41,$L11=Papildomas_klasifikatoriai!$AS$42),(O11-Q11)/P11*100,O11/P11*100),"")</f>
        <v/>
      </c>
      <c r="S11" s="37"/>
      <c r="T11" s="37"/>
      <c r="U11" s="37"/>
      <c r="V11" s="38" t="str">
        <f>IFERROR(IF(OR($L11=Papildomas_klasifikatoriai!$AS$22,$L11=Papildomas_klasifikatoriai!$AS$23,$L11=Papildomas_klasifikatoriai!$AS$39,$L11=Papildomas_klasifikatoriai!$AS$41,$L11=Papildomas_klasifikatoriai!$AS$42),(S11-U11)/T11*100,S11/T11*100),"")</f>
        <v/>
      </c>
      <c r="W11" s="37"/>
      <c r="X11" s="37"/>
      <c r="Y11" s="37"/>
      <c r="Z11" s="38" t="str">
        <f>IFERROR(IF(OR($L11=Papildomas_klasifikatoriai!$AS$22,$L11=Papildomas_klasifikatoriai!$AS$23,$L11=Papildomas_klasifikatoriai!$AS$39,$L11=Papildomas_klasifikatoriai!$AS$41,$L11=Papildomas_klasifikatoriai!$AS$42),(W11-Y11)/X11*100,W11/X11*100),"")</f>
        <v/>
      </c>
      <c r="AA11" s="37"/>
      <c r="AB11" s="37"/>
      <c r="AC11" s="37"/>
      <c r="AD11" s="38" t="str">
        <f>IFERROR(IF(OR($L11=Papildomas_klasifikatoriai!$AS$22,$L11=Papildomas_klasifikatoriai!$AS$23,$L11=Papildomas_klasifikatoriai!$AS$39,$L11=Papildomas_klasifikatoriai!$AS$41,$L11=Papildomas_klasifikatoriai!$AS$42),(AA11-AC11)/AB11*100,AA11/AB11*100),"")</f>
        <v/>
      </c>
      <c r="AE11" s="37"/>
      <c r="AF11" s="37"/>
      <c r="AG11" s="37"/>
      <c r="AH11" s="38" t="str">
        <f>IFERROR(IF(OR($L11=Papildomas_klasifikatoriai!$AS$22,$L11=Papildomas_klasifikatoriai!$AS$23,$L11=Papildomas_klasifikatoriai!$AS$39,$L11=Papildomas_klasifikatoriai!$AS$41,$L11=Papildomas_klasifikatoriai!$AS$42),(AE11-AG11)/AF11*100,AE11/AF11*100),"")</f>
        <v/>
      </c>
      <c r="AI11" s="37"/>
      <c r="AJ11" s="37"/>
      <c r="AK11" s="37"/>
      <c r="AL11" s="38" t="str">
        <f>IFERROR(IF(OR($L11=Papildomas_klasifikatoriai!$AS$22,$L11=Papildomas_klasifikatoriai!$AS$23,$L11=Papildomas_klasifikatoriai!$AS$39,$L11=Papildomas_klasifikatoriai!$AS$41,$L11=Papildomas_klasifikatoriai!$AS$42),(AI11-AK11)/AJ11*100,AI11/AJ11*100),"")</f>
        <v/>
      </c>
      <c r="AM11" s="37"/>
      <c r="AN11" s="37"/>
      <c r="AO11" s="37"/>
      <c r="AP11" s="38" t="str">
        <f>IFERROR(IF(OR($L11=Papildomas_klasifikatoriai!$AS$22,$L11=Papildomas_klasifikatoriai!$AS$23,$L11=Papildomas_klasifikatoriai!$AS$39,$L11=Papildomas_klasifikatoriai!$AS$41,$L11=Papildomas_klasifikatoriai!$AS$42),(AM11-AO11)/AN11*100,AM11/AN11*100),"")</f>
        <v/>
      </c>
      <c r="AQ11" s="37"/>
      <c r="AR11" s="37"/>
      <c r="AS11" s="37"/>
      <c r="AT11" s="38" t="str">
        <f>IFERROR(IF(OR($L11=Papildomas_klasifikatoriai!$AS$22,$L11=Papildomas_klasifikatoriai!$AS$23,$L11=Papildomas_klasifikatoriai!$AS$39,$L11=Papildomas_klasifikatoriai!$AS$41,$L11=Papildomas_klasifikatoriai!$AS$42),(AQ11-AS11)/AR11*100,AQ11/AR11*100),"")</f>
        <v/>
      </c>
      <c r="AU11" s="70">
        <f>IFERROR(INDEX(Papildomas_klasifikatoriai!$AS$4:$AS$90,MATCH(TRUE,INDEX(Papildomas_klasifikatoriai!$AQ$4:$AQ$90=AP11,0),0)),"")</f>
        <v>0</v>
      </c>
      <c r="AV11" s="36"/>
      <c r="AW11" s="36"/>
      <c r="AX11" s="39"/>
      <c r="AY11" s="39"/>
      <c r="AZ11" s="39"/>
      <c r="BA11" s="39"/>
      <c r="BB11" s="39"/>
      <c r="BC11" s="39"/>
      <c r="BD11" s="39"/>
      <c r="BE11" s="39"/>
      <c r="BF11" s="40"/>
      <c r="BG11" s="28">
        <f t="shared" si="2"/>
        <v>0</v>
      </c>
      <c r="BH11" s="71"/>
    </row>
    <row r="12" spans="1:60" s="147" customFormat="1" x14ac:dyDescent="0.2">
      <c r="A12" s="67">
        <v>9</v>
      </c>
      <c r="B12" s="30"/>
      <c r="C12" s="31" t="str">
        <f>IF(B12=Papildomas_klasifikatoriai!$C$5,Papildomas_klasifikatoriai!$D$5,IF(B12=Papildomas_klasifikatoriai!$C$6,Papildomas_klasifikatoriai!$D$6,IF(B12=Papildomas_klasifikatoriai!$C$7,Papildomas_klasifikatoriai!$D$7,IF(B12=Papildomas_klasifikatoriai!$C$8,Papildomas_klasifikatoriai!$D$8,IF(B12=Papildomas_klasifikatoriai!$C$9,Papildomas_klasifikatoriai!$D$9,"")))))</f>
        <v/>
      </c>
      <c r="D12" s="30"/>
      <c r="E12" s="32"/>
      <c r="F12" s="33"/>
      <c r="G12" s="30"/>
      <c r="H12" s="34">
        <f>IFERROR(INDEX(Papildomas_klasifikatoriai!$AR$4:$AR$90,MATCH(TRUE,INDEX(Papildomas_klasifikatoriai!$AQ$4:$AQ$90=G12,0),0)),"")</f>
        <v>0</v>
      </c>
      <c r="I12" s="35" t="str">
        <f>IF(OR(G12=Papildomas_klasifikatoriai!$AQ$27,G12=Papildomas_klasifikatoriai!$AQ$32,G12=""),"","N/A")</f>
        <v/>
      </c>
      <c r="J12" s="35" t="str">
        <f t="shared" si="3"/>
        <v/>
      </c>
      <c r="K12" s="35" t="str">
        <f t="shared" si="4"/>
        <v/>
      </c>
      <c r="L12" s="34">
        <f>IFERROR(INDEX(Papildomas_klasifikatoriai!$AS$4:$AS$90,MATCH(TRUE,INDEX(Papildomas_klasifikatoriai!$AQ$4:$AQ$90=G12,0),0)),"")</f>
        <v>0</v>
      </c>
      <c r="M12" s="34">
        <f>IFERROR(INDEX(Papildomas_klasifikatoriai!$AT$4:$AT$90,MATCH(TRUE,INDEX(Papildomas_klasifikatoriai!$AQ$4:$AQ$90=G12,0),0)),"")</f>
        <v>0</v>
      </c>
      <c r="N12" s="36"/>
      <c r="O12" s="37"/>
      <c r="P12" s="37"/>
      <c r="Q12" s="37"/>
      <c r="R12" s="38" t="str">
        <f>IFERROR(IF(OR($L12=Papildomas_klasifikatoriai!$AS$22,$L12=Papildomas_klasifikatoriai!$AS$23,$L12=Papildomas_klasifikatoriai!$AS$39,$L12=Papildomas_klasifikatoriai!$AS$41,$L12=Papildomas_klasifikatoriai!$AS$42),(O12-Q12)/P12*100,O12/P12*100),"")</f>
        <v/>
      </c>
      <c r="S12" s="37"/>
      <c r="T12" s="37"/>
      <c r="U12" s="37"/>
      <c r="V12" s="38" t="str">
        <f>IFERROR(IF(OR($L12=Papildomas_klasifikatoriai!$AS$22,$L12=Papildomas_klasifikatoriai!$AS$23,$L12=Papildomas_klasifikatoriai!$AS$39,$L12=Papildomas_klasifikatoriai!$AS$41,$L12=Papildomas_klasifikatoriai!$AS$42),(S12-U12)/T12*100,S12/T12*100),"")</f>
        <v/>
      </c>
      <c r="W12" s="37"/>
      <c r="X12" s="37"/>
      <c r="Y12" s="37"/>
      <c r="Z12" s="38" t="str">
        <f>IFERROR(IF(OR($L12=Papildomas_klasifikatoriai!$AS$22,$L12=Papildomas_klasifikatoriai!$AS$23,$L12=Papildomas_klasifikatoriai!$AS$39,$L12=Papildomas_klasifikatoriai!$AS$41,$L12=Papildomas_klasifikatoriai!$AS$42),(W12-Y12)/X12*100,W12/X12*100),"")</f>
        <v/>
      </c>
      <c r="AA12" s="37"/>
      <c r="AB12" s="37"/>
      <c r="AC12" s="37"/>
      <c r="AD12" s="38" t="str">
        <f>IFERROR(IF(OR($L12=Papildomas_klasifikatoriai!$AS$22,$L12=Papildomas_klasifikatoriai!$AS$23,$L12=Papildomas_klasifikatoriai!$AS$39,$L12=Papildomas_klasifikatoriai!$AS$41,$L12=Papildomas_klasifikatoriai!$AS$42),(AA12-AC12)/AB12*100,AA12/AB12*100),"")</f>
        <v/>
      </c>
      <c r="AE12" s="37"/>
      <c r="AF12" s="37"/>
      <c r="AG12" s="37"/>
      <c r="AH12" s="38" t="str">
        <f>IFERROR(IF(OR($L12=Papildomas_klasifikatoriai!$AS$22,$L12=Papildomas_klasifikatoriai!$AS$23,$L12=Papildomas_klasifikatoriai!$AS$39,$L12=Papildomas_klasifikatoriai!$AS$41,$L12=Papildomas_klasifikatoriai!$AS$42),(AE12-AG12)/AF12*100,AE12/AF12*100),"")</f>
        <v/>
      </c>
      <c r="AI12" s="37"/>
      <c r="AJ12" s="37"/>
      <c r="AK12" s="37"/>
      <c r="AL12" s="38" t="str">
        <f>IFERROR(IF(OR($L12=Papildomas_klasifikatoriai!$AS$22,$L12=Papildomas_klasifikatoriai!$AS$23,$L12=Papildomas_klasifikatoriai!$AS$39,$L12=Papildomas_klasifikatoriai!$AS$41,$L12=Papildomas_klasifikatoriai!$AS$42),(AI12-AK12)/AJ12*100,AI12/AJ12*100),"")</f>
        <v/>
      </c>
      <c r="AM12" s="37"/>
      <c r="AN12" s="37"/>
      <c r="AO12" s="37"/>
      <c r="AP12" s="38" t="str">
        <f>IFERROR(IF(OR($L12=Papildomas_klasifikatoriai!$AS$22,$L12=Papildomas_klasifikatoriai!$AS$23,$L12=Papildomas_klasifikatoriai!$AS$39,$L12=Papildomas_klasifikatoriai!$AS$41,$L12=Papildomas_klasifikatoriai!$AS$42),(AM12-AO12)/AN12*100,AM12/AN12*100),"")</f>
        <v/>
      </c>
      <c r="AQ12" s="37"/>
      <c r="AR12" s="37"/>
      <c r="AS12" s="37"/>
      <c r="AT12" s="38" t="str">
        <f>IFERROR(IF(OR($L12=Papildomas_klasifikatoriai!$AS$22,$L12=Papildomas_klasifikatoriai!$AS$23,$L12=Papildomas_klasifikatoriai!$AS$39,$L12=Papildomas_klasifikatoriai!$AS$41,$L12=Papildomas_klasifikatoriai!$AS$42),(AQ12-AS12)/AR12*100,AQ12/AR12*100),"")</f>
        <v/>
      </c>
      <c r="AU12" s="70">
        <f>IFERROR(INDEX(Papildomas_klasifikatoriai!$AS$4:$AS$90,MATCH(TRUE,INDEX(Papildomas_klasifikatoriai!$AQ$4:$AQ$90=AP12,0),0)),"")</f>
        <v>0</v>
      </c>
      <c r="AV12" s="36"/>
      <c r="AW12" s="36"/>
      <c r="AX12" s="39"/>
      <c r="AY12" s="39"/>
      <c r="AZ12" s="39"/>
      <c r="BA12" s="39"/>
      <c r="BB12" s="39"/>
      <c r="BC12" s="39"/>
      <c r="BD12" s="39"/>
      <c r="BE12" s="39"/>
      <c r="BF12" s="40"/>
      <c r="BG12" s="28">
        <f t="shared" si="2"/>
        <v>0</v>
      </c>
      <c r="BH12" s="71"/>
    </row>
    <row r="13" spans="1:60" s="147" customFormat="1" x14ac:dyDescent="0.2">
      <c r="A13" s="67">
        <v>10</v>
      </c>
      <c r="B13" s="30"/>
      <c r="C13" s="31" t="str">
        <f>IF(B13=Papildomas_klasifikatoriai!$C$5,Papildomas_klasifikatoriai!$D$5,IF(B13=Papildomas_klasifikatoriai!$C$6,Papildomas_klasifikatoriai!$D$6,IF(B13=Papildomas_klasifikatoriai!$C$7,Papildomas_klasifikatoriai!$D$7,IF(B13=Papildomas_klasifikatoriai!$C$8,Papildomas_klasifikatoriai!$D$8,IF(B13=Papildomas_klasifikatoriai!$C$9,Papildomas_klasifikatoriai!$D$9,"")))))</f>
        <v/>
      </c>
      <c r="D13" s="30"/>
      <c r="E13" s="32"/>
      <c r="F13" s="33"/>
      <c r="G13" s="30"/>
      <c r="H13" s="34">
        <f>IFERROR(INDEX(Papildomas_klasifikatoriai!$AR$4:$AR$90,MATCH(TRUE,INDEX(Papildomas_klasifikatoriai!$AQ$4:$AQ$90=G13,0),0)),"")</f>
        <v>0</v>
      </c>
      <c r="I13" s="35" t="str">
        <f>IF(OR(G13=Papildomas_klasifikatoriai!$AQ$27,G13=Papildomas_klasifikatoriai!$AQ$32,G13=""),"","N/A")</f>
        <v/>
      </c>
      <c r="J13" s="35" t="str">
        <f t="shared" si="3"/>
        <v/>
      </c>
      <c r="K13" s="35" t="str">
        <f t="shared" si="4"/>
        <v/>
      </c>
      <c r="L13" s="34">
        <f>IFERROR(INDEX(Papildomas_klasifikatoriai!$AS$4:$AS$90,MATCH(TRUE,INDEX(Papildomas_klasifikatoriai!$AQ$4:$AQ$90=G13,0),0)),"")</f>
        <v>0</v>
      </c>
      <c r="M13" s="34">
        <f>IFERROR(INDEX(Papildomas_klasifikatoriai!$AT$4:$AT$90,MATCH(TRUE,INDEX(Papildomas_klasifikatoriai!$AQ$4:$AQ$90=G13,0),0)),"")</f>
        <v>0</v>
      </c>
      <c r="N13" s="36"/>
      <c r="O13" s="37"/>
      <c r="P13" s="37"/>
      <c r="Q13" s="37"/>
      <c r="R13" s="38" t="str">
        <f>IFERROR(IF(OR($L13=Papildomas_klasifikatoriai!$AS$22,$L13=Papildomas_klasifikatoriai!$AS$23,$L13=Papildomas_klasifikatoriai!$AS$39,$L13=Papildomas_klasifikatoriai!$AS$41,$L13=Papildomas_klasifikatoriai!$AS$42),(O13-Q13)/P13*100,O13/P13*100),"")</f>
        <v/>
      </c>
      <c r="S13" s="37"/>
      <c r="T13" s="37"/>
      <c r="U13" s="37"/>
      <c r="V13" s="38" t="str">
        <f>IFERROR(IF(OR($L13=Papildomas_klasifikatoriai!$AS$22,$L13=Papildomas_klasifikatoriai!$AS$23,$L13=Papildomas_klasifikatoriai!$AS$39,$L13=Papildomas_klasifikatoriai!$AS$41,$L13=Papildomas_klasifikatoriai!$AS$42),(S13-U13)/T13*100,S13/T13*100),"")</f>
        <v/>
      </c>
      <c r="W13" s="37"/>
      <c r="X13" s="37"/>
      <c r="Y13" s="37"/>
      <c r="Z13" s="38" t="str">
        <f>IFERROR(IF(OR($L13=Papildomas_klasifikatoriai!$AS$22,$L13=Papildomas_klasifikatoriai!$AS$23,$L13=Papildomas_klasifikatoriai!$AS$39,$L13=Papildomas_klasifikatoriai!$AS$41,$L13=Papildomas_klasifikatoriai!$AS$42),(W13-Y13)/X13*100,W13/X13*100),"")</f>
        <v/>
      </c>
      <c r="AA13" s="37"/>
      <c r="AB13" s="37"/>
      <c r="AC13" s="37"/>
      <c r="AD13" s="38" t="str">
        <f>IFERROR(IF(OR($L13=Papildomas_klasifikatoriai!$AS$22,$L13=Papildomas_klasifikatoriai!$AS$23,$L13=Papildomas_klasifikatoriai!$AS$39,$L13=Papildomas_klasifikatoriai!$AS$41,$L13=Papildomas_klasifikatoriai!$AS$42),(AA13-AC13)/AB13*100,AA13/AB13*100),"")</f>
        <v/>
      </c>
      <c r="AE13" s="37"/>
      <c r="AF13" s="37"/>
      <c r="AG13" s="37"/>
      <c r="AH13" s="38" t="str">
        <f>IFERROR(IF(OR($L13=Papildomas_klasifikatoriai!$AS$22,$L13=Papildomas_klasifikatoriai!$AS$23,$L13=Papildomas_klasifikatoriai!$AS$39,$L13=Papildomas_klasifikatoriai!$AS$41,$L13=Papildomas_klasifikatoriai!$AS$42),(AE13-AG13)/AF13*100,AE13/AF13*100),"")</f>
        <v/>
      </c>
      <c r="AI13" s="37"/>
      <c r="AJ13" s="37"/>
      <c r="AK13" s="37"/>
      <c r="AL13" s="38" t="str">
        <f>IFERROR(IF(OR($L13=Papildomas_klasifikatoriai!$AS$22,$L13=Papildomas_klasifikatoriai!$AS$23,$L13=Papildomas_klasifikatoriai!$AS$39,$L13=Papildomas_klasifikatoriai!$AS$41,$L13=Papildomas_klasifikatoriai!$AS$42),(AI13-AK13)/AJ13*100,AI13/AJ13*100),"")</f>
        <v/>
      </c>
      <c r="AM13" s="37"/>
      <c r="AN13" s="37"/>
      <c r="AO13" s="37"/>
      <c r="AP13" s="38" t="str">
        <f>IFERROR(IF(OR($L13=Papildomas_klasifikatoriai!$AS$22,$L13=Papildomas_klasifikatoriai!$AS$23,$L13=Papildomas_klasifikatoriai!$AS$39,$L13=Papildomas_klasifikatoriai!$AS$41,$L13=Papildomas_klasifikatoriai!$AS$42),(AM13-AO13)/AN13*100,AM13/AN13*100),"")</f>
        <v/>
      </c>
      <c r="AQ13" s="37"/>
      <c r="AR13" s="37"/>
      <c r="AS13" s="37"/>
      <c r="AT13" s="38" t="str">
        <f>IFERROR(IF(OR($L13=Papildomas_klasifikatoriai!$AS$22,$L13=Papildomas_klasifikatoriai!$AS$23,$L13=Papildomas_klasifikatoriai!$AS$39,$L13=Papildomas_klasifikatoriai!$AS$41,$L13=Papildomas_klasifikatoriai!$AS$42),(AQ13-AS13)/AR13*100,AQ13/AR13*100),"")</f>
        <v/>
      </c>
      <c r="AU13" s="70">
        <f>IFERROR(INDEX(Papildomas_klasifikatoriai!$AS$4:$AS$90,MATCH(TRUE,INDEX(Papildomas_klasifikatoriai!$AQ$4:$AQ$90=AP13,0),0)),"")</f>
        <v>0</v>
      </c>
      <c r="AV13" s="36"/>
      <c r="AW13" s="36"/>
      <c r="AX13" s="39"/>
      <c r="AY13" s="39"/>
      <c r="AZ13" s="39"/>
      <c r="BA13" s="39"/>
      <c r="BB13" s="39"/>
      <c r="BC13" s="39"/>
      <c r="BD13" s="39"/>
      <c r="BE13" s="39"/>
      <c r="BF13" s="40"/>
      <c r="BG13" s="28">
        <f t="shared" si="2"/>
        <v>0</v>
      </c>
      <c r="BH13" s="71"/>
    </row>
    <row r="14" spans="1:60" s="147" customFormat="1" x14ac:dyDescent="0.2">
      <c r="A14" s="67">
        <v>11</v>
      </c>
      <c r="B14" s="30"/>
      <c r="C14" s="31" t="str">
        <f>IF(B14=Papildomas_klasifikatoriai!$C$5,Papildomas_klasifikatoriai!$D$5,IF(B14=Papildomas_klasifikatoriai!$C$6,Papildomas_klasifikatoriai!$D$6,IF(B14=Papildomas_klasifikatoriai!$C$7,Papildomas_klasifikatoriai!$D$7,IF(B14=Papildomas_klasifikatoriai!$C$8,Papildomas_klasifikatoriai!$D$8,IF(B14=Papildomas_klasifikatoriai!$C$9,Papildomas_klasifikatoriai!$D$9,"")))))</f>
        <v/>
      </c>
      <c r="D14" s="30"/>
      <c r="E14" s="32"/>
      <c r="F14" s="33"/>
      <c r="G14" s="30"/>
      <c r="H14" s="34">
        <f>IFERROR(INDEX(Papildomas_klasifikatoriai!$AR$4:$AR$90,MATCH(TRUE,INDEX(Papildomas_klasifikatoriai!$AQ$4:$AQ$90=G14,0),0)),"")</f>
        <v>0</v>
      </c>
      <c r="I14" s="35" t="str">
        <f>IF(OR(G14=Papildomas_klasifikatoriai!$AQ$27,G14=Papildomas_klasifikatoriai!$AQ$32,G14=""),"","N/A")</f>
        <v/>
      </c>
      <c r="J14" s="35" t="str">
        <f t="shared" si="3"/>
        <v/>
      </c>
      <c r="K14" s="35" t="str">
        <f t="shared" si="4"/>
        <v/>
      </c>
      <c r="L14" s="34">
        <f>IFERROR(INDEX(Papildomas_klasifikatoriai!$AS$4:$AS$90,MATCH(TRUE,INDEX(Papildomas_klasifikatoriai!$AQ$4:$AQ$90=G14,0),0)),"")</f>
        <v>0</v>
      </c>
      <c r="M14" s="34">
        <f>IFERROR(INDEX(Papildomas_klasifikatoriai!$AT$4:$AT$90,MATCH(TRUE,INDEX(Papildomas_klasifikatoriai!$AQ$4:$AQ$90=G14,0),0)),"")</f>
        <v>0</v>
      </c>
      <c r="N14" s="36"/>
      <c r="O14" s="42"/>
      <c r="P14" s="42"/>
      <c r="Q14" s="42"/>
      <c r="R14" s="38" t="str">
        <f>IFERROR(IF(OR($L14=Papildomas_klasifikatoriai!$AS$22,$L14=Papildomas_klasifikatoriai!$AS$23,$L14=Papildomas_klasifikatoriai!$AS$39,$L14=Papildomas_klasifikatoriai!$AS$41,$L14=Papildomas_klasifikatoriai!$AS$42),(O14-Q14)/P14*100,O14/P14*100),"")</f>
        <v/>
      </c>
      <c r="S14" s="42"/>
      <c r="T14" s="42"/>
      <c r="U14" s="42"/>
      <c r="V14" s="38" t="str">
        <f>IFERROR(IF(OR($L14=Papildomas_klasifikatoriai!$AS$22,$L14=Papildomas_klasifikatoriai!$AS$23,$L14=Papildomas_klasifikatoriai!$AS$39,$L14=Papildomas_klasifikatoriai!$AS$41,$L14=Papildomas_klasifikatoriai!$AS$42),(S14-U14)/T14*100,S14/T14*100),"")</f>
        <v/>
      </c>
      <c r="W14" s="42"/>
      <c r="X14" s="42"/>
      <c r="Y14" s="42"/>
      <c r="Z14" s="38" t="str">
        <f>IFERROR(IF(OR($L14=Papildomas_klasifikatoriai!$AS$22,$L14=Papildomas_klasifikatoriai!$AS$23,$L14=Papildomas_klasifikatoriai!$AS$39,$L14=Papildomas_klasifikatoriai!$AS$41,$L14=Papildomas_klasifikatoriai!$AS$42),(W14-Y14)/X14*100,W14/X14*100),"")</f>
        <v/>
      </c>
      <c r="AA14" s="42"/>
      <c r="AB14" s="42"/>
      <c r="AC14" s="42"/>
      <c r="AD14" s="38" t="str">
        <f>IFERROR(IF(OR($L14=Papildomas_klasifikatoriai!$AS$22,$L14=Papildomas_klasifikatoriai!$AS$23,$L14=Papildomas_klasifikatoriai!$AS$39,$L14=Papildomas_klasifikatoriai!$AS$41,$L14=Papildomas_klasifikatoriai!$AS$42),(AA14-AC14)/AB14*100,AA14/AB14*100),"")</f>
        <v/>
      </c>
      <c r="AE14" s="42"/>
      <c r="AF14" s="42"/>
      <c r="AG14" s="42"/>
      <c r="AH14" s="38" t="str">
        <f>IFERROR(IF(OR($L14=Papildomas_klasifikatoriai!$AS$22,$L14=Papildomas_klasifikatoriai!$AS$23,$L14=Papildomas_klasifikatoriai!$AS$39,$L14=Papildomas_klasifikatoriai!$AS$41,$L14=Papildomas_klasifikatoriai!$AS$42),(AE14-AG14)/AF14*100,AE14/AF14*100),"")</f>
        <v/>
      </c>
      <c r="AI14" s="42"/>
      <c r="AJ14" s="42"/>
      <c r="AK14" s="42"/>
      <c r="AL14" s="38" t="str">
        <f>IFERROR(IF(OR($L14=Papildomas_klasifikatoriai!$AS$22,$L14=Papildomas_klasifikatoriai!$AS$23,$L14=Papildomas_klasifikatoriai!$AS$39,$L14=Papildomas_klasifikatoriai!$AS$41,$L14=Papildomas_klasifikatoriai!$AS$42),(AI14-AK14)/AJ14*100,AI14/AJ14*100),"")</f>
        <v/>
      </c>
      <c r="AM14" s="42"/>
      <c r="AN14" s="42"/>
      <c r="AO14" s="42"/>
      <c r="AP14" s="38" t="str">
        <f>IFERROR(IF(OR($L14=Papildomas_klasifikatoriai!$AS$22,$L14=Papildomas_klasifikatoriai!$AS$23,$L14=Papildomas_klasifikatoriai!$AS$39,$L14=Papildomas_klasifikatoriai!$AS$41,$L14=Papildomas_klasifikatoriai!$AS$42),(AM14-AO14)/AN14*100,AM14/AN14*100),"")</f>
        <v/>
      </c>
      <c r="AQ14" s="42"/>
      <c r="AR14" s="42"/>
      <c r="AS14" s="42"/>
      <c r="AT14" s="38" t="str">
        <f>IFERROR(IF(OR($L14=Papildomas_klasifikatoriai!$AS$22,$L14=Papildomas_klasifikatoriai!$AS$23,$L14=Papildomas_klasifikatoriai!$AS$39,$L14=Papildomas_klasifikatoriai!$AS$41,$L14=Papildomas_klasifikatoriai!$AS$42),(AQ14-AS14)/AR14*100,AQ14/AR14*100),"")</f>
        <v/>
      </c>
      <c r="AU14" s="70">
        <f>IFERROR(INDEX(Papildomas_klasifikatoriai!$AS$4:$AS$90,MATCH(TRUE,INDEX(Papildomas_klasifikatoriai!$AQ$4:$AQ$90=AP14,0),0)),"")</f>
        <v>0</v>
      </c>
      <c r="AV14" s="36"/>
      <c r="AW14" s="36"/>
      <c r="AX14" s="39"/>
      <c r="AY14" s="39"/>
      <c r="AZ14" s="39"/>
      <c r="BA14" s="39"/>
      <c r="BB14" s="39"/>
      <c r="BC14" s="39"/>
      <c r="BD14" s="39"/>
      <c r="BE14" s="39"/>
      <c r="BF14" s="40"/>
      <c r="BG14" s="28">
        <f t="shared" si="2"/>
        <v>0</v>
      </c>
      <c r="BH14" s="71"/>
    </row>
    <row r="15" spans="1:60" s="147" customFormat="1" x14ac:dyDescent="0.2">
      <c r="A15" s="67">
        <v>12</v>
      </c>
      <c r="B15" s="30"/>
      <c r="C15" s="31" t="str">
        <f>IF(B15=Papildomas_klasifikatoriai!$C$5,Papildomas_klasifikatoriai!$D$5,IF(B15=Papildomas_klasifikatoriai!$C$6,Papildomas_klasifikatoriai!$D$6,IF(B15=Papildomas_klasifikatoriai!$C$7,Papildomas_klasifikatoriai!$D$7,IF(B15=Papildomas_klasifikatoriai!$C$8,Papildomas_klasifikatoriai!$D$8,IF(B15=Papildomas_klasifikatoriai!$C$9,Papildomas_klasifikatoriai!$D$9,"")))))</f>
        <v/>
      </c>
      <c r="D15" s="30"/>
      <c r="E15" s="32"/>
      <c r="F15" s="33"/>
      <c r="G15" s="30"/>
      <c r="H15" s="34">
        <f>IFERROR(INDEX(Papildomas_klasifikatoriai!$AR$4:$AR$90,MATCH(TRUE,INDEX(Papildomas_klasifikatoriai!$AQ$4:$AQ$90=G15,0),0)),"")</f>
        <v>0</v>
      </c>
      <c r="I15" s="35" t="str">
        <f>IF(OR(G15=Papildomas_klasifikatoriai!$AQ$27,G15=Papildomas_klasifikatoriai!$AQ$32,G15=""),"","N/A")</f>
        <v/>
      </c>
      <c r="J15" s="35" t="str">
        <f t="shared" si="3"/>
        <v/>
      </c>
      <c r="K15" s="35" t="str">
        <f t="shared" si="4"/>
        <v/>
      </c>
      <c r="L15" s="34">
        <f>IFERROR(INDEX(Papildomas_klasifikatoriai!$AS$4:$AS$90,MATCH(TRUE,INDEX(Papildomas_klasifikatoriai!$AQ$4:$AQ$90=G15,0),0)),"")</f>
        <v>0</v>
      </c>
      <c r="M15" s="34">
        <f>IFERROR(INDEX(Papildomas_klasifikatoriai!$AT$4:$AT$90,MATCH(TRUE,INDEX(Papildomas_klasifikatoriai!$AQ$4:$AQ$90=G15,0),0)),"")</f>
        <v>0</v>
      </c>
      <c r="N15" s="36"/>
      <c r="O15" s="37"/>
      <c r="P15" s="37"/>
      <c r="Q15" s="37"/>
      <c r="R15" s="38" t="str">
        <f>IFERROR(IF(OR($L15=Papildomas_klasifikatoriai!$AS$22,$L15=Papildomas_klasifikatoriai!$AS$23,$L15=Papildomas_klasifikatoriai!$AS$39,$L15=Papildomas_klasifikatoriai!$AS$41,$L15=Papildomas_klasifikatoriai!$AS$42),(O15-Q15)/P15*100,O15/P15*100),"")</f>
        <v/>
      </c>
      <c r="S15" s="37"/>
      <c r="T15" s="37"/>
      <c r="U15" s="37"/>
      <c r="V15" s="38" t="str">
        <f>IFERROR(IF(OR($L15=Papildomas_klasifikatoriai!$AS$22,$L15=Papildomas_klasifikatoriai!$AS$23,$L15=Papildomas_klasifikatoriai!$AS$39,$L15=Papildomas_klasifikatoriai!$AS$41,$L15=Papildomas_klasifikatoriai!$AS$42),(S15-U15)/T15*100,S15/T15*100),"")</f>
        <v/>
      </c>
      <c r="W15" s="37"/>
      <c r="X15" s="37"/>
      <c r="Y15" s="37"/>
      <c r="Z15" s="38" t="str">
        <f>IFERROR(IF(OR($L15=Papildomas_klasifikatoriai!$AS$22,$L15=Papildomas_klasifikatoriai!$AS$23,$L15=Papildomas_klasifikatoriai!$AS$39,$L15=Papildomas_klasifikatoriai!$AS$41,$L15=Papildomas_klasifikatoriai!$AS$42),(W15-Y15)/X15*100,W15/X15*100),"")</f>
        <v/>
      </c>
      <c r="AA15" s="37"/>
      <c r="AB15" s="37"/>
      <c r="AC15" s="37"/>
      <c r="AD15" s="38" t="str">
        <f>IFERROR(IF(OR($L15=Papildomas_klasifikatoriai!$AS$22,$L15=Papildomas_klasifikatoriai!$AS$23,$L15=Papildomas_klasifikatoriai!$AS$39,$L15=Papildomas_klasifikatoriai!$AS$41,$L15=Papildomas_klasifikatoriai!$AS$42),(AA15-AC15)/AB15*100,AA15/AB15*100),"")</f>
        <v/>
      </c>
      <c r="AE15" s="37"/>
      <c r="AF15" s="37"/>
      <c r="AG15" s="37"/>
      <c r="AH15" s="38" t="str">
        <f>IFERROR(IF(OR($L15=Papildomas_klasifikatoriai!$AS$22,$L15=Papildomas_klasifikatoriai!$AS$23,$L15=Papildomas_klasifikatoriai!$AS$39,$L15=Papildomas_klasifikatoriai!$AS$41,$L15=Papildomas_klasifikatoriai!$AS$42),(AE15-AG15)/AF15*100,AE15/AF15*100),"")</f>
        <v/>
      </c>
      <c r="AI15" s="37"/>
      <c r="AJ15" s="37"/>
      <c r="AK15" s="37"/>
      <c r="AL15" s="38" t="str">
        <f>IFERROR(IF(OR($L15=Papildomas_klasifikatoriai!$AS$22,$L15=Papildomas_klasifikatoriai!$AS$23,$L15=Papildomas_klasifikatoriai!$AS$39,$L15=Papildomas_klasifikatoriai!$AS$41,$L15=Papildomas_klasifikatoriai!$AS$42),(AI15-AK15)/AJ15*100,AI15/AJ15*100),"")</f>
        <v/>
      </c>
      <c r="AM15" s="37"/>
      <c r="AN15" s="37"/>
      <c r="AO15" s="37"/>
      <c r="AP15" s="38" t="str">
        <f>IFERROR(IF(OR($L15=Papildomas_klasifikatoriai!$AS$22,$L15=Papildomas_klasifikatoriai!$AS$23,$L15=Papildomas_klasifikatoriai!$AS$39,$L15=Papildomas_klasifikatoriai!$AS$41,$L15=Papildomas_klasifikatoriai!$AS$42),(AM15-AO15)/AN15*100,AM15/AN15*100),"")</f>
        <v/>
      </c>
      <c r="AQ15" s="37"/>
      <c r="AR15" s="37"/>
      <c r="AS15" s="37"/>
      <c r="AT15" s="38" t="str">
        <f>IFERROR(IF(OR($L15=Papildomas_klasifikatoriai!$AS$22,$L15=Papildomas_klasifikatoriai!$AS$23,$L15=Papildomas_klasifikatoriai!$AS$39,$L15=Papildomas_klasifikatoriai!$AS$41,$L15=Papildomas_klasifikatoriai!$AS$42),(AQ15-AS15)/AR15*100,AQ15/AR15*100),"")</f>
        <v/>
      </c>
      <c r="AU15" s="70">
        <f>IFERROR(INDEX(Papildomas_klasifikatoriai!$AS$4:$AS$90,MATCH(TRUE,INDEX(Papildomas_klasifikatoriai!$AQ$4:$AQ$90=AP15,0),0)),"")</f>
        <v>0</v>
      </c>
      <c r="AV15" s="36"/>
      <c r="AW15" s="36"/>
      <c r="AX15" s="39"/>
      <c r="AY15" s="39"/>
      <c r="AZ15" s="39"/>
      <c r="BA15" s="39"/>
      <c r="BB15" s="39"/>
      <c r="BC15" s="39"/>
      <c r="BD15" s="39"/>
      <c r="BE15" s="39"/>
      <c r="BF15" s="40"/>
      <c r="BG15" s="28">
        <f t="shared" si="2"/>
        <v>0</v>
      </c>
      <c r="BH15" s="71"/>
    </row>
    <row r="16" spans="1:60" s="147" customFormat="1" x14ac:dyDescent="0.2">
      <c r="A16" s="67">
        <v>13</v>
      </c>
      <c r="B16" s="30"/>
      <c r="C16" s="31" t="str">
        <f>IF(B16=Papildomas_klasifikatoriai!$C$5,Papildomas_klasifikatoriai!$D$5,IF(B16=Papildomas_klasifikatoriai!$C$6,Papildomas_klasifikatoriai!$D$6,IF(B16=Papildomas_klasifikatoriai!$C$7,Papildomas_klasifikatoriai!$D$7,IF(B16=Papildomas_klasifikatoriai!$C$8,Papildomas_klasifikatoriai!$D$8,IF(B16=Papildomas_klasifikatoriai!$C$9,Papildomas_klasifikatoriai!$D$9,"")))))</f>
        <v/>
      </c>
      <c r="D16" s="30"/>
      <c r="E16" s="32"/>
      <c r="F16" s="33"/>
      <c r="G16" s="30"/>
      <c r="H16" s="34">
        <f>IFERROR(INDEX(Papildomas_klasifikatoriai!$AR$4:$AR$90,MATCH(TRUE,INDEX(Papildomas_klasifikatoriai!$AQ$4:$AQ$90=G16,0),0)),"")</f>
        <v>0</v>
      </c>
      <c r="I16" s="35" t="str">
        <f>IF(OR(G16=Papildomas_klasifikatoriai!$AQ$27,G16=Papildomas_klasifikatoriai!$AQ$32,G16=""),"","N/A")</f>
        <v/>
      </c>
      <c r="J16" s="35" t="str">
        <f t="shared" si="3"/>
        <v/>
      </c>
      <c r="K16" s="35" t="str">
        <f t="shared" si="4"/>
        <v/>
      </c>
      <c r="L16" s="34">
        <f>IFERROR(INDEX(Papildomas_klasifikatoriai!$AS$4:$AS$90,MATCH(TRUE,INDEX(Papildomas_klasifikatoriai!$AQ$4:$AQ$90=G16,0),0)),"")</f>
        <v>0</v>
      </c>
      <c r="M16" s="34">
        <f>IFERROR(INDEX(Papildomas_klasifikatoriai!$AT$4:$AT$90,MATCH(TRUE,INDEX(Papildomas_klasifikatoriai!$AQ$4:$AQ$90=G16,0),0)),"")</f>
        <v>0</v>
      </c>
      <c r="N16" s="36"/>
      <c r="O16" s="37"/>
      <c r="P16" s="37"/>
      <c r="Q16" s="37"/>
      <c r="R16" s="38" t="str">
        <f>IFERROR(IF(OR($L16=Papildomas_klasifikatoriai!$AS$22,$L16=Papildomas_klasifikatoriai!$AS$23,$L16=Papildomas_klasifikatoriai!$AS$39,$L16=Papildomas_klasifikatoriai!$AS$41,$L16=Papildomas_klasifikatoriai!$AS$42),(O16-Q16)/P16*100,O16/P16*100),"")</f>
        <v/>
      </c>
      <c r="S16" s="37"/>
      <c r="T16" s="37"/>
      <c r="U16" s="37"/>
      <c r="V16" s="38" t="str">
        <f>IFERROR(IF(OR($L16=Papildomas_klasifikatoriai!$AS$22,$L16=Papildomas_klasifikatoriai!$AS$23,$L16=Papildomas_klasifikatoriai!$AS$39,$L16=Papildomas_klasifikatoriai!$AS$41,$L16=Papildomas_klasifikatoriai!$AS$42),(S16-U16)/T16*100,S16/T16*100),"")</f>
        <v/>
      </c>
      <c r="W16" s="37"/>
      <c r="X16" s="37"/>
      <c r="Y16" s="37"/>
      <c r="Z16" s="38" t="str">
        <f>IFERROR(IF(OR($L16=Papildomas_klasifikatoriai!$AS$22,$L16=Papildomas_klasifikatoriai!$AS$23,$L16=Papildomas_klasifikatoriai!$AS$39,$L16=Papildomas_klasifikatoriai!$AS$41,$L16=Papildomas_klasifikatoriai!$AS$42),(W16-Y16)/X16*100,W16/X16*100),"")</f>
        <v/>
      </c>
      <c r="AA16" s="37"/>
      <c r="AB16" s="37"/>
      <c r="AC16" s="37"/>
      <c r="AD16" s="38" t="str">
        <f>IFERROR(IF(OR($L16=Papildomas_klasifikatoriai!$AS$22,$L16=Papildomas_klasifikatoriai!$AS$23,$L16=Papildomas_klasifikatoriai!$AS$39,$L16=Papildomas_klasifikatoriai!$AS$41,$L16=Papildomas_klasifikatoriai!$AS$42),(AA16-AC16)/AB16*100,AA16/AB16*100),"")</f>
        <v/>
      </c>
      <c r="AE16" s="37"/>
      <c r="AF16" s="37"/>
      <c r="AG16" s="37"/>
      <c r="AH16" s="38" t="str">
        <f>IFERROR(IF(OR($L16=Papildomas_klasifikatoriai!$AS$22,$L16=Papildomas_klasifikatoriai!$AS$23,$L16=Papildomas_klasifikatoriai!$AS$39,$L16=Papildomas_klasifikatoriai!$AS$41,$L16=Papildomas_klasifikatoriai!$AS$42),(AE16-AG16)/AF16*100,AE16/AF16*100),"")</f>
        <v/>
      </c>
      <c r="AI16" s="37"/>
      <c r="AJ16" s="37"/>
      <c r="AK16" s="37"/>
      <c r="AL16" s="38" t="str">
        <f>IFERROR(IF(OR($L16=Papildomas_klasifikatoriai!$AS$22,$L16=Papildomas_klasifikatoriai!$AS$23,$L16=Papildomas_klasifikatoriai!$AS$39,$L16=Papildomas_klasifikatoriai!$AS$41,$L16=Papildomas_klasifikatoriai!$AS$42),(AI16-AK16)/AJ16*100,AI16/AJ16*100),"")</f>
        <v/>
      </c>
      <c r="AM16" s="37"/>
      <c r="AN16" s="37"/>
      <c r="AO16" s="37"/>
      <c r="AP16" s="38" t="str">
        <f>IFERROR(IF(OR($L16=Papildomas_klasifikatoriai!$AS$22,$L16=Papildomas_klasifikatoriai!$AS$23,$L16=Papildomas_klasifikatoriai!$AS$39,$L16=Papildomas_klasifikatoriai!$AS$41,$L16=Papildomas_klasifikatoriai!$AS$42),(AM16-AO16)/AN16*100,AM16/AN16*100),"")</f>
        <v/>
      </c>
      <c r="AQ16" s="37"/>
      <c r="AR16" s="37"/>
      <c r="AS16" s="37"/>
      <c r="AT16" s="38" t="str">
        <f>IFERROR(IF(OR($L16=Papildomas_klasifikatoriai!$AS$22,$L16=Papildomas_klasifikatoriai!$AS$23,$L16=Papildomas_klasifikatoriai!$AS$39,$L16=Papildomas_klasifikatoriai!$AS$41,$L16=Papildomas_klasifikatoriai!$AS$42),(AQ16-AS16)/AR16*100,AQ16/AR16*100),"")</f>
        <v/>
      </c>
      <c r="AU16" s="70">
        <f>IFERROR(INDEX(Papildomas_klasifikatoriai!$AS$4:$AS$90,MATCH(TRUE,INDEX(Papildomas_klasifikatoriai!$AQ$4:$AQ$90=AP16,0),0)),"")</f>
        <v>0</v>
      </c>
      <c r="AV16" s="36"/>
      <c r="AW16" s="36"/>
      <c r="AX16" s="39"/>
      <c r="AY16" s="39"/>
      <c r="AZ16" s="39"/>
      <c r="BA16" s="39"/>
      <c r="BB16" s="39"/>
      <c r="BC16" s="39"/>
      <c r="BD16" s="39"/>
      <c r="BE16" s="39"/>
      <c r="BF16" s="40"/>
      <c r="BG16" s="28">
        <f t="shared" si="2"/>
        <v>0</v>
      </c>
      <c r="BH16" s="71"/>
    </row>
    <row r="17" spans="1:60" s="147" customFormat="1" x14ac:dyDescent="0.2">
      <c r="A17" s="67">
        <v>14</v>
      </c>
      <c r="B17" s="30"/>
      <c r="C17" s="31" t="str">
        <f>IF(B17=Papildomas_klasifikatoriai!$C$5,Papildomas_klasifikatoriai!$D$5,IF(B17=Papildomas_klasifikatoriai!$C$6,Papildomas_klasifikatoriai!$D$6,IF(B17=Papildomas_klasifikatoriai!$C$7,Papildomas_klasifikatoriai!$D$7,IF(B17=Papildomas_klasifikatoriai!$C$8,Papildomas_klasifikatoriai!$D$8,IF(B17=Papildomas_klasifikatoriai!$C$9,Papildomas_klasifikatoriai!$D$9,"")))))</f>
        <v/>
      </c>
      <c r="D17" s="30"/>
      <c r="E17" s="32"/>
      <c r="F17" s="33"/>
      <c r="G17" s="30"/>
      <c r="H17" s="34">
        <f>IFERROR(INDEX(Papildomas_klasifikatoriai!$AR$4:$AR$90,MATCH(TRUE,INDEX(Papildomas_klasifikatoriai!$AQ$4:$AQ$90=G17,0),0)),"")</f>
        <v>0</v>
      </c>
      <c r="I17" s="35" t="str">
        <f>IF(OR(G17=Papildomas_klasifikatoriai!$AQ$27,G17=Papildomas_klasifikatoriai!$AQ$32,G17=""),"","N/A")</f>
        <v/>
      </c>
      <c r="J17" s="35" t="str">
        <f t="shared" si="3"/>
        <v/>
      </c>
      <c r="K17" s="35" t="str">
        <f t="shared" si="4"/>
        <v/>
      </c>
      <c r="L17" s="34">
        <f>IFERROR(INDEX(Papildomas_klasifikatoriai!$AS$4:$AS$90,MATCH(TRUE,INDEX(Papildomas_klasifikatoriai!$AQ$4:$AQ$90=G17,0),0)),"")</f>
        <v>0</v>
      </c>
      <c r="M17" s="34">
        <f>IFERROR(INDEX(Papildomas_klasifikatoriai!$AT$4:$AT$90,MATCH(TRUE,INDEX(Papildomas_klasifikatoriai!$AQ$4:$AQ$90=G17,0),0)),"")</f>
        <v>0</v>
      </c>
      <c r="N17" s="36"/>
      <c r="O17" s="37"/>
      <c r="P17" s="37"/>
      <c r="Q17" s="37"/>
      <c r="R17" s="38" t="str">
        <f>IFERROR(IF(OR($L17=Papildomas_klasifikatoriai!$AS$22,$L17=Papildomas_klasifikatoriai!$AS$23,$L17=Papildomas_klasifikatoriai!$AS$39,$L17=Papildomas_klasifikatoriai!$AS$41,$L17=Papildomas_klasifikatoriai!$AS$42),(O17-Q17)/P17*100,O17/P17*100),"")</f>
        <v/>
      </c>
      <c r="S17" s="37"/>
      <c r="T17" s="37"/>
      <c r="U17" s="37"/>
      <c r="V17" s="38" t="str">
        <f>IFERROR(IF(OR($L17=Papildomas_klasifikatoriai!$AS$22,$L17=Papildomas_klasifikatoriai!$AS$23,$L17=Papildomas_klasifikatoriai!$AS$39,$L17=Papildomas_klasifikatoriai!$AS$41,$L17=Papildomas_klasifikatoriai!$AS$42),(S17-U17)/T17*100,S17/T17*100),"")</f>
        <v/>
      </c>
      <c r="W17" s="37"/>
      <c r="X17" s="37"/>
      <c r="Y17" s="37"/>
      <c r="Z17" s="38" t="str">
        <f>IFERROR(IF(OR($L17=Papildomas_klasifikatoriai!$AS$22,$L17=Papildomas_klasifikatoriai!$AS$23,$L17=Papildomas_klasifikatoriai!$AS$39,$L17=Papildomas_klasifikatoriai!$AS$41,$L17=Papildomas_klasifikatoriai!$AS$42),(W17-Y17)/X17*100,W17/X17*100),"")</f>
        <v/>
      </c>
      <c r="AA17" s="37"/>
      <c r="AB17" s="37"/>
      <c r="AC17" s="37"/>
      <c r="AD17" s="38" t="str">
        <f>IFERROR(IF(OR($L17=Papildomas_klasifikatoriai!$AS$22,$L17=Papildomas_klasifikatoriai!$AS$23,$L17=Papildomas_klasifikatoriai!$AS$39,$L17=Papildomas_klasifikatoriai!$AS$41,$L17=Papildomas_klasifikatoriai!$AS$42),(AA17-AC17)/AB17*100,AA17/AB17*100),"")</f>
        <v/>
      </c>
      <c r="AE17" s="37"/>
      <c r="AF17" s="37"/>
      <c r="AG17" s="37"/>
      <c r="AH17" s="38" t="str">
        <f>IFERROR(IF(OR($L17=Papildomas_klasifikatoriai!$AS$22,$L17=Papildomas_klasifikatoriai!$AS$23,$L17=Papildomas_klasifikatoriai!$AS$39,$L17=Papildomas_klasifikatoriai!$AS$41,$L17=Papildomas_klasifikatoriai!$AS$42),(AE17-AG17)/AF17*100,AE17/AF17*100),"")</f>
        <v/>
      </c>
      <c r="AI17" s="37"/>
      <c r="AJ17" s="37"/>
      <c r="AK17" s="37"/>
      <c r="AL17" s="38" t="str">
        <f>IFERROR(IF(OR($L17=Papildomas_klasifikatoriai!$AS$22,$L17=Papildomas_klasifikatoriai!$AS$23,$L17=Papildomas_klasifikatoriai!$AS$39,$L17=Papildomas_klasifikatoriai!$AS$41,$L17=Papildomas_klasifikatoriai!$AS$42),(AI17-AK17)/AJ17*100,AI17/AJ17*100),"")</f>
        <v/>
      </c>
      <c r="AM17" s="37"/>
      <c r="AN17" s="37"/>
      <c r="AO17" s="37"/>
      <c r="AP17" s="38" t="str">
        <f>IFERROR(IF(OR($L17=Papildomas_klasifikatoriai!$AS$22,$L17=Papildomas_klasifikatoriai!$AS$23,$L17=Papildomas_klasifikatoriai!$AS$39,$L17=Papildomas_klasifikatoriai!$AS$41,$L17=Papildomas_klasifikatoriai!$AS$42),(AM17-AO17)/AN17*100,AM17/AN17*100),"")</f>
        <v/>
      </c>
      <c r="AQ17" s="37"/>
      <c r="AR17" s="37"/>
      <c r="AS17" s="37"/>
      <c r="AT17" s="38" t="str">
        <f>IFERROR(IF(OR($L17=Papildomas_klasifikatoriai!$AS$22,$L17=Papildomas_klasifikatoriai!$AS$23,$L17=Papildomas_klasifikatoriai!$AS$39,$L17=Papildomas_klasifikatoriai!$AS$41,$L17=Papildomas_klasifikatoriai!$AS$42),(AQ17-AS17)/AR17*100,AQ17/AR17*100),"")</f>
        <v/>
      </c>
      <c r="AU17" s="70">
        <f>IFERROR(INDEX(Papildomas_klasifikatoriai!$AS$4:$AS$90,MATCH(TRUE,INDEX(Papildomas_klasifikatoriai!$AQ$4:$AQ$90=AP17,0),0)),"")</f>
        <v>0</v>
      </c>
      <c r="AV17" s="36"/>
      <c r="AW17" s="36"/>
      <c r="AX17" s="39"/>
      <c r="AY17" s="39"/>
      <c r="AZ17" s="39"/>
      <c r="BA17" s="39"/>
      <c r="BB17" s="39"/>
      <c r="BC17" s="39"/>
      <c r="BD17" s="39"/>
      <c r="BE17" s="39"/>
      <c r="BF17" s="40"/>
      <c r="BG17" s="28">
        <f t="shared" si="2"/>
        <v>0</v>
      </c>
      <c r="BH17" s="71"/>
    </row>
    <row r="18" spans="1:60" s="147" customFormat="1" x14ac:dyDescent="0.2">
      <c r="A18" s="67">
        <v>15</v>
      </c>
      <c r="B18" s="30"/>
      <c r="C18" s="31" t="str">
        <f>IF(B18=Papildomas_klasifikatoriai!$C$5,Papildomas_klasifikatoriai!$D$5,IF(B18=Papildomas_klasifikatoriai!$C$6,Papildomas_klasifikatoriai!$D$6,IF(B18=Papildomas_klasifikatoriai!$C$7,Papildomas_klasifikatoriai!$D$7,IF(B18=Papildomas_klasifikatoriai!$C$8,Papildomas_klasifikatoriai!$D$8,IF(B18=Papildomas_klasifikatoriai!$C$9,Papildomas_klasifikatoriai!$D$9,"")))))</f>
        <v/>
      </c>
      <c r="D18" s="30"/>
      <c r="E18" s="32"/>
      <c r="F18" s="33"/>
      <c r="G18" s="30"/>
      <c r="H18" s="34">
        <f>IFERROR(INDEX(Papildomas_klasifikatoriai!$AR$4:$AR$90,MATCH(TRUE,INDEX(Papildomas_klasifikatoriai!$AQ$4:$AQ$90=G18,0),0)),"")</f>
        <v>0</v>
      </c>
      <c r="I18" s="35" t="str">
        <f>IF(OR(G18=Papildomas_klasifikatoriai!$AQ$27,G18=Papildomas_klasifikatoriai!$AQ$32,G18=""),"","N/A")</f>
        <v/>
      </c>
      <c r="J18" s="35" t="str">
        <f t="shared" si="3"/>
        <v/>
      </c>
      <c r="K18" s="35" t="str">
        <f t="shared" si="4"/>
        <v/>
      </c>
      <c r="L18" s="34">
        <f>IFERROR(INDEX(Papildomas_klasifikatoriai!$AS$4:$AS$90,MATCH(TRUE,INDEX(Papildomas_klasifikatoriai!$AQ$4:$AQ$90=G18,0),0)),"")</f>
        <v>0</v>
      </c>
      <c r="M18" s="34">
        <f>IFERROR(INDEX(Papildomas_klasifikatoriai!$AT$4:$AT$90,MATCH(TRUE,INDEX(Papildomas_klasifikatoriai!$AQ$4:$AQ$90=G18,0),0)),"")</f>
        <v>0</v>
      </c>
      <c r="N18" s="36"/>
      <c r="O18" s="37"/>
      <c r="P18" s="37"/>
      <c r="Q18" s="37"/>
      <c r="R18" s="38" t="str">
        <f>IFERROR(IF(OR($L18=Papildomas_klasifikatoriai!$AS$22,$L18=Papildomas_klasifikatoriai!$AS$23,$L18=Papildomas_klasifikatoriai!$AS$39,$L18=Papildomas_klasifikatoriai!$AS$41,$L18=Papildomas_klasifikatoriai!$AS$42),(O18-Q18)/P18*100,O18/P18*100),"")</f>
        <v/>
      </c>
      <c r="S18" s="37"/>
      <c r="T18" s="37"/>
      <c r="U18" s="37"/>
      <c r="V18" s="38" t="str">
        <f>IFERROR(IF(OR($L18=Papildomas_klasifikatoriai!$AS$22,$L18=Papildomas_klasifikatoriai!$AS$23,$L18=Papildomas_klasifikatoriai!$AS$39,$L18=Papildomas_klasifikatoriai!$AS$41,$L18=Papildomas_klasifikatoriai!$AS$42),(S18-U18)/T18*100,S18/T18*100),"")</f>
        <v/>
      </c>
      <c r="W18" s="37"/>
      <c r="X18" s="37"/>
      <c r="Y18" s="37"/>
      <c r="Z18" s="38" t="str">
        <f>IFERROR(IF(OR($L18=Papildomas_klasifikatoriai!$AS$22,$L18=Papildomas_klasifikatoriai!$AS$23,$L18=Papildomas_klasifikatoriai!$AS$39,$L18=Papildomas_klasifikatoriai!$AS$41,$L18=Papildomas_klasifikatoriai!$AS$42),(W18-Y18)/X18*100,W18/X18*100),"")</f>
        <v/>
      </c>
      <c r="AA18" s="37"/>
      <c r="AB18" s="37"/>
      <c r="AC18" s="37"/>
      <c r="AD18" s="38" t="str">
        <f>IFERROR(IF(OR($L18=Papildomas_klasifikatoriai!$AS$22,$L18=Papildomas_klasifikatoriai!$AS$23,$L18=Papildomas_klasifikatoriai!$AS$39,$L18=Papildomas_klasifikatoriai!$AS$41,$L18=Papildomas_klasifikatoriai!$AS$42),(AA18-AC18)/AB18*100,AA18/AB18*100),"")</f>
        <v/>
      </c>
      <c r="AE18" s="37"/>
      <c r="AF18" s="37"/>
      <c r="AG18" s="37"/>
      <c r="AH18" s="38" t="str">
        <f>IFERROR(IF(OR($L18=Papildomas_klasifikatoriai!$AS$22,$L18=Papildomas_klasifikatoriai!$AS$23,$L18=Papildomas_klasifikatoriai!$AS$39,$L18=Papildomas_klasifikatoriai!$AS$41,$L18=Papildomas_klasifikatoriai!$AS$42),(AE18-AG18)/AF18*100,AE18/AF18*100),"")</f>
        <v/>
      </c>
      <c r="AI18" s="37"/>
      <c r="AJ18" s="37"/>
      <c r="AK18" s="37"/>
      <c r="AL18" s="38" t="str">
        <f>IFERROR(IF(OR($L18=Papildomas_klasifikatoriai!$AS$22,$L18=Papildomas_klasifikatoriai!$AS$23,$L18=Papildomas_klasifikatoriai!$AS$39,$L18=Papildomas_klasifikatoriai!$AS$41,$L18=Papildomas_klasifikatoriai!$AS$42),(AI18-AK18)/AJ18*100,AI18/AJ18*100),"")</f>
        <v/>
      </c>
      <c r="AM18" s="37"/>
      <c r="AN18" s="37"/>
      <c r="AO18" s="37"/>
      <c r="AP18" s="38" t="str">
        <f>IFERROR(IF(OR($L18=Papildomas_klasifikatoriai!$AS$22,$L18=Papildomas_klasifikatoriai!$AS$23,$L18=Papildomas_klasifikatoriai!$AS$39,$L18=Papildomas_klasifikatoriai!$AS$41,$L18=Papildomas_klasifikatoriai!$AS$42),(AM18-AO18)/AN18*100,AM18/AN18*100),"")</f>
        <v/>
      </c>
      <c r="AQ18" s="37"/>
      <c r="AR18" s="37"/>
      <c r="AS18" s="37"/>
      <c r="AT18" s="38" t="str">
        <f>IFERROR(IF(OR($L18=Papildomas_klasifikatoriai!$AS$22,$L18=Papildomas_klasifikatoriai!$AS$23,$L18=Papildomas_klasifikatoriai!$AS$39,$L18=Papildomas_klasifikatoriai!$AS$41,$L18=Papildomas_klasifikatoriai!$AS$42),(AQ18-AS18)/AR18*100,AQ18/AR18*100),"")</f>
        <v/>
      </c>
      <c r="AU18" s="70">
        <f>IFERROR(INDEX(Papildomas_klasifikatoriai!$AS$4:$AS$90,MATCH(TRUE,INDEX(Papildomas_klasifikatoriai!$AQ$4:$AQ$90=AP18,0),0)),"")</f>
        <v>0</v>
      </c>
      <c r="AV18" s="36"/>
      <c r="AW18" s="36"/>
      <c r="AX18" s="39"/>
      <c r="AY18" s="39"/>
      <c r="AZ18" s="39"/>
      <c r="BA18" s="39"/>
      <c r="BB18" s="39"/>
      <c r="BC18" s="39"/>
      <c r="BD18" s="39"/>
      <c r="BE18" s="39"/>
      <c r="BF18" s="40"/>
      <c r="BG18" s="28">
        <f t="shared" si="2"/>
        <v>0</v>
      </c>
      <c r="BH18" s="71"/>
    </row>
    <row r="19" spans="1:60" s="147" customFormat="1" x14ac:dyDescent="0.2">
      <c r="A19" s="67">
        <v>16</v>
      </c>
      <c r="B19" s="146"/>
      <c r="C19" s="31" t="str">
        <f>IF(B19=Papildomas_klasifikatoriai!$C$5,Papildomas_klasifikatoriai!$D$5,IF(B19=Papildomas_klasifikatoriai!$C$6,Papildomas_klasifikatoriai!$D$6,IF(B19=Papildomas_klasifikatoriai!$C$7,Papildomas_klasifikatoriai!$D$7,IF(B19=Papildomas_klasifikatoriai!$C$8,Papildomas_klasifikatoriai!$D$8,IF(B19=Papildomas_klasifikatoriai!$C$9,Papildomas_klasifikatoriai!$D$9,"")))))</f>
        <v/>
      </c>
      <c r="D19" s="30"/>
      <c r="E19" s="32"/>
      <c r="F19" s="33"/>
      <c r="G19" s="30"/>
      <c r="H19" s="34">
        <f>IFERROR(INDEX(Papildomas_klasifikatoriai!$AR$4:$AR$90,MATCH(TRUE,INDEX(Papildomas_klasifikatoriai!$AQ$4:$AQ$90=G19,0),0)),"")</f>
        <v>0</v>
      </c>
      <c r="I19" s="35" t="str">
        <f>IF(OR(G19=Papildomas_klasifikatoriai!$AQ$27,G19=Papildomas_klasifikatoriai!$AQ$32,G19=""),"","N/A")</f>
        <v/>
      </c>
      <c r="J19" s="35" t="str">
        <f t="shared" si="3"/>
        <v/>
      </c>
      <c r="K19" s="35" t="str">
        <f t="shared" si="4"/>
        <v/>
      </c>
      <c r="L19" s="34">
        <f>IFERROR(INDEX(Papildomas_klasifikatoriai!$AS$4:$AS$90,MATCH(TRUE,INDEX(Papildomas_klasifikatoriai!$AQ$4:$AQ$90=G19,0),0)),"")</f>
        <v>0</v>
      </c>
      <c r="M19" s="34">
        <f>IFERROR(INDEX(Papildomas_klasifikatoriai!$AT$4:$AT$90,MATCH(TRUE,INDEX(Papildomas_klasifikatoriai!$AQ$4:$AQ$90=G19,0),0)),"")</f>
        <v>0</v>
      </c>
      <c r="N19" s="36"/>
      <c r="O19" s="37"/>
      <c r="P19" s="37"/>
      <c r="Q19" s="37"/>
      <c r="R19" s="38" t="str">
        <f>IFERROR(IF(OR($L19=Papildomas_klasifikatoriai!$AS$22,$L19=Papildomas_klasifikatoriai!$AS$23,$L19=Papildomas_klasifikatoriai!$AS$39,$L19=Papildomas_klasifikatoriai!$AS$41,$L19=Papildomas_klasifikatoriai!$AS$42),(O19-Q19)/P19*100,O19/P19*100),"")</f>
        <v/>
      </c>
      <c r="S19" s="37"/>
      <c r="T19" s="37"/>
      <c r="U19" s="37"/>
      <c r="V19" s="38" t="str">
        <f>IFERROR(IF(OR($L19=Papildomas_klasifikatoriai!$AS$22,$L19=Papildomas_klasifikatoriai!$AS$23,$L19=Papildomas_klasifikatoriai!$AS$39,$L19=Papildomas_klasifikatoriai!$AS$41,$L19=Papildomas_klasifikatoriai!$AS$42),(S19-U19)/T19*100,S19/T19*100),"")</f>
        <v/>
      </c>
      <c r="W19" s="37"/>
      <c r="X19" s="37"/>
      <c r="Y19" s="37"/>
      <c r="Z19" s="38" t="str">
        <f>IFERROR(IF(OR($L19=Papildomas_klasifikatoriai!$AS$22,$L19=Papildomas_klasifikatoriai!$AS$23,$L19=Papildomas_klasifikatoriai!$AS$39,$L19=Papildomas_klasifikatoriai!$AS$41,$L19=Papildomas_klasifikatoriai!$AS$42),(W19-Y19)/X19*100,W19/X19*100),"")</f>
        <v/>
      </c>
      <c r="AA19" s="37"/>
      <c r="AB19" s="37"/>
      <c r="AC19" s="37"/>
      <c r="AD19" s="38" t="str">
        <f>IFERROR(IF(OR($L19=Papildomas_klasifikatoriai!$AS$22,$L19=Papildomas_klasifikatoriai!$AS$23,$L19=Papildomas_klasifikatoriai!$AS$39,$L19=Papildomas_klasifikatoriai!$AS$41,$L19=Papildomas_klasifikatoriai!$AS$42),(AA19-AC19)/AB19*100,AA19/AB19*100),"")</f>
        <v/>
      </c>
      <c r="AE19" s="37"/>
      <c r="AF19" s="37"/>
      <c r="AG19" s="37"/>
      <c r="AH19" s="38" t="str">
        <f>IFERROR(IF(OR($L19=Papildomas_klasifikatoriai!$AS$22,$L19=Papildomas_klasifikatoriai!$AS$23,$L19=Papildomas_klasifikatoriai!$AS$39,$L19=Papildomas_klasifikatoriai!$AS$41,$L19=Papildomas_klasifikatoriai!$AS$42),(AE19-AG19)/AF19*100,AE19/AF19*100),"")</f>
        <v/>
      </c>
      <c r="AI19" s="37"/>
      <c r="AJ19" s="37"/>
      <c r="AK19" s="37"/>
      <c r="AL19" s="38" t="str">
        <f>IFERROR(IF(OR($L19=Papildomas_klasifikatoriai!$AS$22,$L19=Papildomas_klasifikatoriai!$AS$23,$L19=Papildomas_klasifikatoriai!$AS$39,$L19=Papildomas_klasifikatoriai!$AS$41,$L19=Papildomas_klasifikatoriai!$AS$42),(AI19-AK19)/AJ19*100,AI19/AJ19*100),"")</f>
        <v/>
      </c>
      <c r="AM19" s="37"/>
      <c r="AN19" s="37"/>
      <c r="AO19" s="37"/>
      <c r="AP19" s="38" t="str">
        <f>IFERROR(IF(OR($L19=Papildomas_klasifikatoriai!$AS$22,$L19=Papildomas_klasifikatoriai!$AS$23,$L19=Papildomas_klasifikatoriai!$AS$39,$L19=Papildomas_klasifikatoriai!$AS$41,$L19=Papildomas_klasifikatoriai!$AS$42),(AM19-AO19)/AN19*100,AM19/AN19*100),"")</f>
        <v/>
      </c>
      <c r="AQ19" s="37"/>
      <c r="AR19" s="37"/>
      <c r="AS19" s="37"/>
      <c r="AT19" s="38" t="str">
        <f>IFERROR(IF(OR($L19=Papildomas_klasifikatoriai!$AS$22,$L19=Papildomas_klasifikatoriai!$AS$23,$L19=Papildomas_klasifikatoriai!$AS$39,$L19=Papildomas_klasifikatoriai!$AS$41,$L19=Papildomas_klasifikatoriai!$AS$42),(AQ19-AS19)/AR19*100,AQ19/AR19*100),"")</f>
        <v/>
      </c>
      <c r="AU19" s="70">
        <f>IFERROR(INDEX(Papildomas_klasifikatoriai!$AS$4:$AS$90,MATCH(TRUE,INDEX(Papildomas_klasifikatoriai!$AQ$4:$AQ$90=AP19,0),0)),"")</f>
        <v>0</v>
      </c>
      <c r="AV19" s="36"/>
      <c r="AW19" s="36"/>
      <c r="AX19" s="39"/>
      <c r="AY19" s="39"/>
      <c r="AZ19" s="39"/>
      <c r="BA19" s="39"/>
      <c r="BB19" s="39"/>
      <c r="BC19" s="39"/>
      <c r="BD19" s="39"/>
      <c r="BE19" s="39"/>
      <c r="BF19" s="40"/>
      <c r="BG19" s="28">
        <f t="shared" si="2"/>
        <v>0</v>
      </c>
      <c r="BH19" s="71"/>
    </row>
    <row r="20" spans="1:60" s="147" customFormat="1" x14ac:dyDescent="0.2">
      <c r="A20" s="67">
        <v>17</v>
      </c>
      <c r="B20" s="30"/>
      <c r="C20" s="31" t="str">
        <f>IF(B20=Papildomas_klasifikatoriai!$C$5,Papildomas_klasifikatoriai!$D$5,IF(B20=Papildomas_klasifikatoriai!$C$6,Papildomas_klasifikatoriai!$D$6,IF(B20=Papildomas_klasifikatoriai!$C$7,Papildomas_klasifikatoriai!$D$7,IF(B20=Papildomas_klasifikatoriai!$C$8,Papildomas_klasifikatoriai!$D$8,IF(B20=Papildomas_klasifikatoriai!$C$9,Papildomas_klasifikatoriai!$D$9,"")))))</f>
        <v/>
      </c>
      <c r="D20" s="30"/>
      <c r="E20" s="32"/>
      <c r="F20" s="33"/>
      <c r="G20" s="30"/>
      <c r="H20" s="34">
        <f>IFERROR(INDEX(Papildomas_klasifikatoriai!$AR$4:$AR$90,MATCH(TRUE,INDEX(Papildomas_klasifikatoriai!$AQ$4:$AQ$90=G20,0),0)),"")</f>
        <v>0</v>
      </c>
      <c r="I20" s="35" t="str">
        <f>IF(OR(G20=Papildomas_klasifikatoriai!$AQ$27,G20=Papildomas_klasifikatoriai!$AQ$32,G20=""),"","N/A")</f>
        <v/>
      </c>
      <c r="J20" s="35" t="str">
        <f t="shared" si="3"/>
        <v/>
      </c>
      <c r="K20" s="35" t="str">
        <f t="shared" si="4"/>
        <v/>
      </c>
      <c r="L20" s="34">
        <f>IFERROR(INDEX(Papildomas_klasifikatoriai!$AS$4:$AS$90,MATCH(TRUE,INDEX(Papildomas_klasifikatoriai!$AQ$4:$AQ$90=G20,0),0)),"")</f>
        <v>0</v>
      </c>
      <c r="M20" s="34">
        <f>IFERROR(INDEX(Papildomas_klasifikatoriai!$AT$4:$AT$90,MATCH(TRUE,INDEX(Papildomas_klasifikatoriai!$AQ$4:$AQ$90=G20,0),0)),"")</f>
        <v>0</v>
      </c>
      <c r="N20" s="36"/>
      <c r="O20" s="37"/>
      <c r="P20" s="37"/>
      <c r="Q20" s="37"/>
      <c r="R20" s="38" t="str">
        <f>IFERROR(IF(OR($L20=Papildomas_klasifikatoriai!$AS$22,$L20=Papildomas_klasifikatoriai!$AS$23,$L20=Papildomas_klasifikatoriai!$AS$39,$L20=Papildomas_klasifikatoriai!$AS$41,$L20=Papildomas_klasifikatoriai!$AS$42),(O20-Q20)/P20*100,O20/P20*100),"")</f>
        <v/>
      </c>
      <c r="S20" s="37"/>
      <c r="T20" s="37"/>
      <c r="U20" s="37"/>
      <c r="V20" s="38" t="str">
        <f>IFERROR(IF(OR($L20=Papildomas_klasifikatoriai!$AS$22,$L20=Papildomas_klasifikatoriai!$AS$23,$L20=Papildomas_klasifikatoriai!$AS$39,$L20=Papildomas_klasifikatoriai!$AS$41,$L20=Papildomas_klasifikatoriai!$AS$42),(S20-U20)/T20*100,S20/T20*100),"")</f>
        <v/>
      </c>
      <c r="W20" s="37"/>
      <c r="X20" s="37"/>
      <c r="Y20" s="37"/>
      <c r="Z20" s="38" t="str">
        <f>IFERROR(IF(OR($L20=Papildomas_klasifikatoriai!$AS$22,$L20=Papildomas_klasifikatoriai!$AS$23,$L20=Papildomas_klasifikatoriai!$AS$39,$L20=Papildomas_klasifikatoriai!$AS$41,$L20=Papildomas_klasifikatoriai!$AS$42),(W20-Y20)/X20*100,W20/X20*100),"")</f>
        <v/>
      </c>
      <c r="AA20" s="37"/>
      <c r="AB20" s="37"/>
      <c r="AC20" s="37"/>
      <c r="AD20" s="38" t="str">
        <f>IFERROR(IF(OR($L20=Papildomas_klasifikatoriai!$AS$22,$L20=Papildomas_klasifikatoriai!$AS$23,$L20=Papildomas_klasifikatoriai!$AS$39,$L20=Papildomas_klasifikatoriai!$AS$41,$L20=Papildomas_klasifikatoriai!$AS$42),(AA20-AC20)/AB20*100,AA20/AB20*100),"")</f>
        <v/>
      </c>
      <c r="AE20" s="37"/>
      <c r="AF20" s="37"/>
      <c r="AG20" s="37"/>
      <c r="AH20" s="38" t="str">
        <f>IFERROR(IF(OR($L20=Papildomas_klasifikatoriai!$AS$22,$L20=Papildomas_klasifikatoriai!$AS$23,$L20=Papildomas_klasifikatoriai!$AS$39,$L20=Papildomas_klasifikatoriai!$AS$41,$L20=Papildomas_klasifikatoriai!$AS$42),(AE20-AG20)/AF20*100,AE20/AF20*100),"")</f>
        <v/>
      </c>
      <c r="AI20" s="37"/>
      <c r="AJ20" s="37"/>
      <c r="AK20" s="37"/>
      <c r="AL20" s="38" t="str">
        <f>IFERROR(IF(OR($L20=Papildomas_klasifikatoriai!$AS$22,$L20=Papildomas_klasifikatoriai!$AS$23,$L20=Papildomas_klasifikatoriai!$AS$39,$L20=Papildomas_klasifikatoriai!$AS$41,$L20=Papildomas_klasifikatoriai!$AS$42),(AI20-AK20)/AJ20*100,AI20/AJ20*100),"")</f>
        <v/>
      </c>
      <c r="AM20" s="37"/>
      <c r="AN20" s="37"/>
      <c r="AO20" s="37"/>
      <c r="AP20" s="38" t="str">
        <f>IFERROR(IF(OR($L20=Papildomas_klasifikatoriai!$AS$22,$L20=Papildomas_klasifikatoriai!$AS$23,$L20=Papildomas_klasifikatoriai!$AS$39,$L20=Papildomas_klasifikatoriai!$AS$41,$L20=Papildomas_klasifikatoriai!$AS$42),(AM20-AO20)/AN20*100,AM20/AN20*100),"")</f>
        <v/>
      </c>
      <c r="AQ20" s="37"/>
      <c r="AR20" s="37"/>
      <c r="AS20" s="37"/>
      <c r="AT20" s="38" t="str">
        <f>IFERROR(IF(OR($L20=Papildomas_klasifikatoriai!$AS$22,$L20=Papildomas_klasifikatoriai!$AS$23,$L20=Papildomas_klasifikatoriai!$AS$39,$L20=Papildomas_klasifikatoriai!$AS$41,$L20=Papildomas_klasifikatoriai!$AS$42),(AQ20-AS20)/AR20*100,AQ20/AR20*100),"")</f>
        <v/>
      </c>
      <c r="AU20" s="70">
        <f>IFERROR(INDEX(Papildomas_klasifikatoriai!$AS$4:$AS$90,MATCH(TRUE,INDEX(Papildomas_klasifikatoriai!$AQ$4:$AQ$90=AP20,0),0)),"")</f>
        <v>0</v>
      </c>
      <c r="AV20" s="36"/>
      <c r="AW20" s="36"/>
      <c r="AX20" s="39"/>
      <c r="AY20" s="39"/>
      <c r="AZ20" s="39"/>
      <c r="BA20" s="39"/>
      <c r="BB20" s="39"/>
      <c r="BC20" s="39"/>
      <c r="BD20" s="39"/>
      <c r="BE20" s="39"/>
      <c r="BF20" s="40"/>
      <c r="BG20" s="28">
        <f t="shared" si="2"/>
        <v>0</v>
      </c>
      <c r="BH20" s="71"/>
    </row>
    <row r="21" spans="1:60" s="147" customFormat="1" x14ac:dyDescent="0.2">
      <c r="A21" s="67">
        <v>18</v>
      </c>
      <c r="B21" s="30"/>
      <c r="C21" s="31" t="str">
        <f>IF(B21=Papildomas_klasifikatoriai!$C$5,Papildomas_klasifikatoriai!$D$5,IF(B21=Papildomas_klasifikatoriai!$C$6,Papildomas_klasifikatoriai!$D$6,IF(B21=Papildomas_klasifikatoriai!$C$7,Papildomas_klasifikatoriai!$D$7,IF(B21=Papildomas_klasifikatoriai!$C$8,Papildomas_klasifikatoriai!$D$8,IF(B21=Papildomas_klasifikatoriai!$C$9,Papildomas_klasifikatoriai!$D$9,"")))))</f>
        <v/>
      </c>
      <c r="D21" s="30"/>
      <c r="E21" s="32"/>
      <c r="F21" s="33"/>
      <c r="G21" s="30"/>
      <c r="H21" s="34">
        <f>IFERROR(INDEX(Papildomas_klasifikatoriai!$AR$4:$AR$90,MATCH(TRUE,INDEX(Papildomas_klasifikatoriai!$AQ$4:$AQ$90=G21,0),0)),"")</f>
        <v>0</v>
      </c>
      <c r="I21" s="35" t="str">
        <f>IF(OR(G21=Papildomas_klasifikatoriai!$AQ$27,G21=Papildomas_klasifikatoriai!$AQ$32,G21=""),"","N/A")</f>
        <v/>
      </c>
      <c r="J21" s="35" t="str">
        <f t="shared" si="3"/>
        <v/>
      </c>
      <c r="K21" s="35" t="str">
        <f t="shared" si="4"/>
        <v/>
      </c>
      <c r="L21" s="34">
        <f>IFERROR(INDEX(Papildomas_klasifikatoriai!$AS$4:$AS$90,MATCH(TRUE,INDEX(Papildomas_klasifikatoriai!$AQ$4:$AQ$90=G21,0),0)),"")</f>
        <v>0</v>
      </c>
      <c r="M21" s="34">
        <f>IFERROR(INDEX(Papildomas_klasifikatoriai!$AT$4:$AT$90,MATCH(TRUE,INDEX(Papildomas_klasifikatoriai!$AQ$4:$AQ$90=G21,0),0)),"")</f>
        <v>0</v>
      </c>
      <c r="N21" s="36"/>
      <c r="O21" s="37"/>
      <c r="P21" s="37"/>
      <c r="Q21" s="37"/>
      <c r="R21" s="38" t="str">
        <f>IFERROR(IF(OR($L21=Papildomas_klasifikatoriai!$AS$22,$L21=Papildomas_klasifikatoriai!$AS$23,$L21=Papildomas_klasifikatoriai!$AS$39,$L21=Papildomas_klasifikatoriai!$AS$41,$L21=Papildomas_klasifikatoriai!$AS$42),(O21-Q21)/P21*100,O21/P21*100),"")</f>
        <v/>
      </c>
      <c r="S21" s="37"/>
      <c r="T21" s="37"/>
      <c r="U21" s="37"/>
      <c r="V21" s="38" t="str">
        <f>IFERROR(IF(OR($L21=Papildomas_klasifikatoriai!$AS$22,$L21=Papildomas_klasifikatoriai!$AS$23,$L21=Papildomas_klasifikatoriai!$AS$39,$L21=Papildomas_klasifikatoriai!$AS$41,$L21=Papildomas_klasifikatoriai!$AS$42),(S21-U21)/T21*100,S21/T21*100),"")</f>
        <v/>
      </c>
      <c r="W21" s="37"/>
      <c r="X21" s="37"/>
      <c r="Y21" s="37"/>
      <c r="Z21" s="38" t="str">
        <f>IFERROR(IF(OR($L21=Papildomas_klasifikatoriai!$AS$22,$L21=Papildomas_klasifikatoriai!$AS$23,$L21=Papildomas_klasifikatoriai!$AS$39,$L21=Papildomas_klasifikatoriai!$AS$41,$L21=Papildomas_klasifikatoriai!$AS$42),(W21-Y21)/X21*100,W21/X21*100),"")</f>
        <v/>
      </c>
      <c r="AA21" s="37"/>
      <c r="AB21" s="37"/>
      <c r="AC21" s="37"/>
      <c r="AD21" s="38" t="str">
        <f>IFERROR(IF(OR($L21=Papildomas_klasifikatoriai!$AS$22,$L21=Papildomas_klasifikatoriai!$AS$23,$L21=Papildomas_klasifikatoriai!$AS$39,$L21=Papildomas_klasifikatoriai!$AS$41,$L21=Papildomas_klasifikatoriai!$AS$42),(AA21-AC21)/AB21*100,AA21/AB21*100),"")</f>
        <v/>
      </c>
      <c r="AE21" s="37"/>
      <c r="AF21" s="37"/>
      <c r="AG21" s="37"/>
      <c r="AH21" s="38" t="str">
        <f>IFERROR(IF(OR($L21=Papildomas_klasifikatoriai!$AS$22,$L21=Papildomas_klasifikatoriai!$AS$23,$L21=Papildomas_klasifikatoriai!$AS$39,$L21=Papildomas_klasifikatoriai!$AS$41,$L21=Papildomas_klasifikatoriai!$AS$42),(AE21-AG21)/AF21*100,AE21/AF21*100),"")</f>
        <v/>
      </c>
      <c r="AI21" s="37"/>
      <c r="AJ21" s="37"/>
      <c r="AK21" s="37"/>
      <c r="AL21" s="38" t="str">
        <f>IFERROR(IF(OR($L21=Papildomas_klasifikatoriai!$AS$22,$L21=Papildomas_klasifikatoriai!$AS$23,$L21=Papildomas_klasifikatoriai!$AS$39,$L21=Papildomas_klasifikatoriai!$AS$41,$L21=Papildomas_klasifikatoriai!$AS$42),(AI21-AK21)/AJ21*100,AI21/AJ21*100),"")</f>
        <v/>
      </c>
      <c r="AM21" s="37"/>
      <c r="AN21" s="37"/>
      <c r="AO21" s="37"/>
      <c r="AP21" s="38" t="str">
        <f>IFERROR(IF(OR($L21=Papildomas_klasifikatoriai!$AS$22,$L21=Papildomas_klasifikatoriai!$AS$23,$L21=Papildomas_klasifikatoriai!$AS$39,$L21=Papildomas_klasifikatoriai!$AS$41,$L21=Papildomas_klasifikatoriai!$AS$42),(AM21-AO21)/AN21*100,AM21/AN21*100),"")</f>
        <v/>
      </c>
      <c r="AQ21" s="37"/>
      <c r="AR21" s="37"/>
      <c r="AS21" s="37"/>
      <c r="AT21" s="38" t="str">
        <f>IFERROR(IF(OR($L21=Papildomas_klasifikatoriai!$AS$22,$L21=Papildomas_klasifikatoriai!$AS$23,$L21=Papildomas_klasifikatoriai!$AS$39,$L21=Papildomas_klasifikatoriai!$AS$41,$L21=Papildomas_klasifikatoriai!$AS$42),(AQ21-AS21)/AR21*100,AQ21/AR21*100),"")</f>
        <v/>
      </c>
      <c r="AU21" s="70">
        <f>IFERROR(INDEX(Papildomas_klasifikatoriai!$AS$4:$AS$90,MATCH(TRUE,INDEX(Papildomas_klasifikatoriai!$AQ$4:$AQ$90=AP21,0),0)),"")</f>
        <v>0</v>
      </c>
      <c r="AV21" s="36"/>
      <c r="AW21" s="36"/>
      <c r="AX21" s="39"/>
      <c r="AY21" s="39"/>
      <c r="AZ21" s="39"/>
      <c r="BA21" s="39"/>
      <c r="BB21" s="39"/>
      <c r="BC21" s="39"/>
      <c r="BD21" s="39"/>
      <c r="BE21" s="39"/>
      <c r="BF21" s="40"/>
      <c r="BG21" s="28">
        <f t="shared" si="2"/>
        <v>0</v>
      </c>
      <c r="BH21" s="71"/>
    </row>
    <row r="22" spans="1:60" s="147" customFormat="1" x14ac:dyDescent="0.2">
      <c r="A22" s="67">
        <v>19</v>
      </c>
      <c r="B22" s="30"/>
      <c r="C22" s="31" t="str">
        <f>IF(B22=Papildomas_klasifikatoriai!$C$5,Papildomas_klasifikatoriai!$D$5,IF(B22=Papildomas_klasifikatoriai!$C$6,Papildomas_klasifikatoriai!$D$6,IF(B22=Papildomas_klasifikatoriai!$C$7,Papildomas_klasifikatoriai!$D$7,IF(B22=Papildomas_klasifikatoriai!$C$8,Papildomas_klasifikatoriai!$D$8,IF(B22=Papildomas_klasifikatoriai!$C$9,Papildomas_klasifikatoriai!$D$9,"")))))</f>
        <v/>
      </c>
      <c r="D22" s="30"/>
      <c r="E22" s="32"/>
      <c r="F22" s="33"/>
      <c r="G22" s="30"/>
      <c r="H22" s="34">
        <f>IFERROR(INDEX(Papildomas_klasifikatoriai!$AR$4:$AR$90,MATCH(TRUE,INDEX(Papildomas_klasifikatoriai!$AQ$4:$AQ$90=G22,0),0)),"")</f>
        <v>0</v>
      </c>
      <c r="I22" s="35" t="str">
        <f>IF(OR(G22=Papildomas_klasifikatoriai!$AQ$27,G22=Papildomas_klasifikatoriai!$AQ$32,G22=""),"","N/A")</f>
        <v/>
      </c>
      <c r="J22" s="35" t="str">
        <f t="shared" si="3"/>
        <v/>
      </c>
      <c r="K22" s="35" t="str">
        <f t="shared" si="4"/>
        <v/>
      </c>
      <c r="L22" s="34">
        <f>IFERROR(INDEX(Papildomas_klasifikatoriai!$AS$4:$AS$90,MATCH(TRUE,INDEX(Papildomas_klasifikatoriai!$AQ$4:$AQ$90=G22,0),0)),"")</f>
        <v>0</v>
      </c>
      <c r="M22" s="34">
        <f>IFERROR(INDEX(Papildomas_klasifikatoriai!$AT$4:$AT$90,MATCH(TRUE,INDEX(Papildomas_klasifikatoriai!$AQ$4:$AQ$90=G22,0),0)),"")</f>
        <v>0</v>
      </c>
      <c r="N22" s="36"/>
      <c r="O22" s="37"/>
      <c r="P22" s="37"/>
      <c r="Q22" s="37"/>
      <c r="R22" s="38" t="str">
        <f>IFERROR(IF(OR($L22=Papildomas_klasifikatoriai!$AS$22,$L22=Papildomas_klasifikatoriai!$AS$23,$L22=Papildomas_klasifikatoriai!$AS$39,$L22=Papildomas_klasifikatoriai!$AS$41,$L22=Papildomas_klasifikatoriai!$AS$42),(O22-Q22)/P22*100,O22/P22*100),"")</f>
        <v/>
      </c>
      <c r="S22" s="37"/>
      <c r="T22" s="37"/>
      <c r="U22" s="37"/>
      <c r="V22" s="38" t="str">
        <f>IFERROR(IF(OR($L22=Papildomas_klasifikatoriai!$AS$22,$L22=Papildomas_klasifikatoriai!$AS$23,$L22=Papildomas_klasifikatoriai!$AS$39,$L22=Papildomas_klasifikatoriai!$AS$41,$L22=Papildomas_klasifikatoriai!$AS$42),(S22-U22)/T22*100,S22/T22*100),"")</f>
        <v/>
      </c>
      <c r="W22" s="37"/>
      <c r="X22" s="37"/>
      <c r="Y22" s="37"/>
      <c r="Z22" s="38" t="str">
        <f>IFERROR(IF(OR($L22=Papildomas_klasifikatoriai!$AS$22,$L22=Papildomas_klasifikatoriai!$AS$23,$L22=Papildomas_klasifikatoriai!$AS$39,$L22=Papildomas_klasifikatoriai!$AS$41,$L22=Papildomas_klasifikatoriai!$AS$42),(W22-Y22)/X22*100,W22/X22*100),"")</f>
        <v/>
      </c>
      <c r="AA22" s="37"/>
      <c r="AB22" s="37"/>
      <c r="AC22" s="37"/>
      <c r="AD22" s="38" t="str">
        <f>IFERROR(IF(OR($L22=Papildomas_klasifikatoriai!$AS$22,$L22=Papildomas_klasifikatoriai!$AS$23,$L22=Papildomas_klasifikatoriai!$AS$39,$L22=Papildomas_klasifikatoriai!$AS$41,$L22=Papildomas_klasifikatoriai!$AS$42),(AA22-AC22)/AB22*100,AA22/AB22*100),"")</f>
        <v/>
      </c>
      <c r="AE22" s="37"/>
      <c r="AF22" s="37"/>
      <c r="AG22" s="37"/>
      <c r="AH22" s="38" t="str">
        <f>IFERROR(IF(OR($L22=Papildomas_klasifikatoriai!$AS$22,$L22=Papildomas_klasifikatoriai!$AS$23,$L22=Papildomas_klasifikatoriai!$AS$39,$L22=Papildomas_klasifikatoriai!$AS$41,$L22=Papildomas_klasifikatoriai!$AS$42),(AE22-AG22)/AF22*100,AE22/AF22*100),"")</f>
        <v/>
      </c>
      <c r="AI22" s="37"/>
      <c r="AJ22" s="37"/>
      <c r="AK22" s="37"/>
      <c r="AL22" s="38" t="str">
        <f>IFERROR(IF(OR($L22=Papildomas_klasifikatoriai!$AS$22,$L22=Papildomas_klasifikatoriai!$AS$23,$L22=Papildomas_klasifikatoriai!$AS$39,$L22=Papildomas_klasifikatoriai!$AS$41,$L22=Papildomas_klasifikatoriai!$AS$42),(AI22-AK22)/AJ22*100,AI22/AJ22*100),"")</f>
        <v/>
      </c>
      <c r="AM22" s="37"/>
      <c r="AN22" s="37"/>
      <c r="AO22" s="37"/>
      <c r="AP22" s="38" t="str">
        <f>IFERROR(IF(OR($L22=Papildomas_klasifikatoriai!$AS$22,$L22=Papildomas_klasifikatoriai!$AS$23,$L22=Papildomas_klasifikatoriai!$AS$39,$L22=Papildomas_klasifikatoriai!$AS$41,$L22=Papildomas_klasifikatoriai!$AS$42),(AM22-AO22)/AN22*100,AM22/AN22*100),"")</f>
        <v/>
      </c>
      <c r="AQ22" s="37"/>
      <c r="AR22" s="37"/>
      <c r="AS22" s="37"/>
      <c r="AT22" s="38" t="str">
        <f>IFERROR(IF(OR($L22=Papildomas_klasifikatoriai!$AS$22,$L22=Papildomas_klasifikatoriai!$AS$23,$L22=Papildomas_klasifikatoriai!$AS$39,$L22=Papildomas_klasifikatoriai!$AS$41,$L22=Papildomas_klasifikatoriai!$AS$42),(AQ22-AS22)/AR22*100,AQ22/AR22*100),"")</f>
        <v/>
      </c>
      <c r="AU22" s="70">
        <f>IFERROR(INDEX(Papildomas_klasifikatoriai!$AS$4:$AS$90,MATCH(TRUE,INDEX(Papildomas_klasifikatoriai!$AQ$4:$AQ$90=AP22,0),0)),"")</f>
        <v>0</v>
      </c>
      <c r="AV22" s="36"/>
      <c r="AW22" s="36"/>
      <c r="AX22" s="39"/>
      <c r="AY22" s="39"/>
      <c r="AZ22" s="39"/>
      <c r="BA22" s="39"/>
      <c r="BB22" s="39"/>
      <c r="BC22" s="39"/>
      <c r="BD22" s="39"/>
      <c r="BE22" s="39"/>
      <c r="BF22" s="40"/>
      <c r="BG22" s="28">
        <f t="shared" si="2"/>
        <v>0</v>
      </c>
      <c r="BH22" s="71"/>
    </row>
    <row r="23" spans="1:60" s="147" customFormat="1" x14ac:dyDescent="0.2">
      <c r="A23" s="67">
        <v>20</v>
      </c>
      <c r="B23" s="30"/>
      <c r="C23" s="31"/>
      <c r="D23" s="30"/>
      <c r="E23" s="32"/>
      <c r="F23" s="33"/>
      <c r="G23" s="30"/>
      <c r="H23" s="34"/>
      <c r="I23" s="35"/>
      <c r="J23" s="35"/>
      <c r="K23" s="35"/>
      <c r="L23" s="34"/>
      <c r="M23" s="34"/>
      <c r="N23" s="36"/>
      <c r="O23" s="37"/>
      <c r="P23" s="37"/>
      <c r="Q23" s="37"/>
      <c r="R23" s="38"/>
      <c r="S23" s="37"/>
      <c r="T23" s="37"/>
      <c r="U23" s="37"/>
      <c r="V23" s="38"/>
      <c r="W23" s="37"/>
      <c r="X23" s="37"/>
      <c r="Y23" s="37"/>
      <c r="Z23" s="38"/>
      <c r="AA23" s="37"/>
      <c r="AB23" s="37"/>
      <c r="AC23" s="37"/>
      <c r="AD23" s="38"/>
      <c r="AE23" s="37"/>
      <c r="AF23" s="37"/>
      <c r="AG23" s="37"/>
      <c r="AH23" s="38"/>
      <c r="AI23" s="37"/>
      <c r="AJ23" s="37"/>
      <c r="AK23" s="37"/>
      <c r="AL23" s="38"/>
      <c r="AM23" s="37"/>
      <c r="AN23" s="37"/>
      <c r="AO23" s="37"/>
      <c r="AP23" s="38"/>
      <c r="AQ23" s="37"/>
      <c r="AR23" s="37"/>
      <c r="AS23" s="37"/>
      <c r="AT23" s="38"/>
      <c r="AU23" s="70"/>
      <c r="AV23" s="36"/>
      <c r="AW23" s="36"/>
      <c r="AX23" s="39"/>
      <c r="AY23" s="39"/>
      <c r="AZ23" s="39"/>
      <c r="BA23" s="39"/>
      <c r="BB23" s="39"/>
      <c r="BC23" s="39"/>
      <c r="BD23" s="39"/>
      <c r="BE23" s="39"/>
      <c r="BF23" s="40"/>
      <c r="BG23" s="28"/>
      <c r="BH23" s="71"/>
    </row>
    <row r="24" spans="1:60" s="147" customFormat="1" x14ac:dyDescent="0.2">
      <c r="A24" s="67">
        <v>21</v>
      </c>
      <c r="B24" s="30"/>
      <c r="C24" s="31" t="str">
        <f>IF(B24=Papildomas_klasifikatoriai!$C$5,Papildomas_klasifikatoriai!$D$5,IF(B24=Papildomas_klasifikatoriai!$C$6,Papildomas_klasifikatoriai!$D$6,IF(B24=Papildomas_klasifikatoriai!$C$7,Papildomas_klasifikatoriai!$D$7,IF(B24=Papildomas_klasifikatoriai!$C$8,Papildomas_klasifikatoriai!$D$8,IF(B24=Papildomas_klasifikatoriai!$C$9,Papildomas_klasifikatoriai!$D$9,"")))))</f>
        <v/>
      </c>
      <c r="D24" s="30"/>
      <c r="E24" s="32"/>
      <c r="F24" s="33"/>
      <c r="G24" s="30"/>
      <c r="H24" s="34">
        <f>IFERROR(INDEX(Papildomas_klasifikatoriai!$AR$4:$AR$90,MATCH(TRUE,INDEX(Papildomas_klasifikatoriai!$AQ$4:$AQ$90=G24,0),0)),"")</f>
        <v>0</v>
      </c>
      <c r="I24" s="35" t="str">
        <f>IF(OR(G24=Papildomas_klasifikatoriai!$AQ$27,G24=Papildomas_klasifikatoriai!$AQ$32,G24=""),"","N/A")</f>
        <v/>
      </c>
      <c r="J24" s="35" t="str">
        <f t="shared" si="3"/>
        <v/>
      </c>
      <c r="K24" s="35" t="str">
        <f t="shared" si="4"/>
        <v/>
      </c>
      <c r="L24" s="34">
        <f>IFERROR(INDEX(Papildomas_klasifikatoriai!$AS$4:$AS$90,MATCH(TRUE,INDEX(Papildomas_klasifikatoriai!$AQ$4:$AQ$90=G24,0),0)),"")</f>
        <v>0</v>
      </c>
      <c r="M24" s="34">
        <f>IFERROR(INDEX(Papildomas_klasifikatoriai!$AT$4:$AT$90,MATCH(TRUE,INDEX(Papildomas_klasifikatoriai!$AQ$4:$AQ$90=G24,0),0)),"")</f>
        <v>0</v>
      </c>
      <c r="N24" s="36"/>
      <c r="O24" s="37"/>
      <c r="P24" s="37"/>
      <c r="Q24" s="37"/>
      <c r="R24" s="38" t="str">
        <f>IFERROR(IF(OR($L24=Papildomas_klasifikatoriai!$AS$22,$L24=Papildomas_klasifikatoriai!$AS$23,$L24=Papildomas_klasifikatoriai!$AS$39,$L24=Papildomas_klasifikatoriai!$AS$41,$L24=Papildomas_klasifikatoriai!$AS$42),(O24-Q24)/P24*100,O24/P24*100),"")</f>
        <v/>
      </c>
      <c r="S24" s="37"/>
      <c r="T24" s="37"/>
      <c r="U24" s="37"/>
      <c r="V24" s="38" t="str">
        <f>IFERROR(IF(OR($L24=Papildomas_klasifikatoriai!$AS$22,$L24=Papildomas_klasifikatoriai!$AS$23,$L24=Papildomas_klasifikatoriai!$AS$39,$L24=Papildomas_klasifikatoriai!$AS$41,$L24=Papildomas_klasifikatoriai!$AS$42),(S24-U24)/T24*100,S24/T24*100),"")</f>
        <v/>
      </c>
      <c r="W24" s="37"/>
      <c r="X24" s="37"/>
      <c r="Y24" s="37"/>
      <c r="Z24" s="38" t="str">
        <f>IFERROR(IF(OR($L24=Papildomas_klasifikatoriai!$AS$22,$L24=Papildomas_klasifikatoriai!$AS$23,$L24=Papildomas_klasifikatoriai!$AS$39,$L24=Papildomas_klasifikatoriai!$AS$41,$L24=Papildomas_klasifikatoriai!$AS$42),(W24-Y24)/X24*100,W24/X24*100),"")</f>
        <v/>
      </c>
      <c r="AA24" s="37"/>
      <c r="AB24" s="37"/>
      <c r="AC24" s="37"/>
      <c r="AD24" s="38" t="str">
        <f>IFERROR(IF(OR($L24=Papildomas_klasifikatoriai!$AS$22,$L24=Papildomas_klasifikatoriai!$AS$23,$L24=Papildomas_klasifikatoriai!$AS$39,$L24=Papildomas_klasifikatoriai!$AS$41,$L24=Papildomas_klasifikatoriai!$AS$42),(AA24-AC24)/AB24*100,AA24/AB24*100),"")</f>
        <v/>
      </c>
      <c r="AE24" s="37"/>
      <c r="AF24" s="37"/>
      <c r="AG24" s="37"/>
      <c r="AH24" s="38" t="str">
        <f>IFERROR(IF(OR($L24=Papildomas_klasifikatoriai!$AS$22,$L24=Papildomas_klasifikatoriai!$AS$23,$L24=Papildomas_klasifikatoriai!$AS$39,$L24=Papildomas_klasifikatoriai!$AS$41,$L24=Papildomas_klasifikatoriai!$AS$42),(AE24-AG24)/AF24*100,AE24/AF24*100),"")</f>
        <v/>
      </c>
      <c r="AI24" s="37"/>
      <c r="AJ24" s="37"/>
      <c r="AK24" s="37"/>
      <c r="AL24" s="38" t="str">
        <f>IFERROR(IF(OR($L24=Papildomas_klasifikatoriai!$AS$22,$L24=Papildomas_klasifikatoriai!$AS$23,$L24=Papildomas_klasifikatoriai!$AS$39,$L24=Papildomas_klasifikatoriai!$AS$41,$L24=Papildomas_klasifikatoriai!$AS$42),(AI24-AK24)/AJ24*100,AI24/AJ24*100),"")</f>
        <v/>
      </c>
      <c r="AM24" s="37"/>
      <c r="AN24" s="37"/>
      <c r="AO24" s="37"/>
      <c r="AP24" s="38" t="str">
        <f>IFERROR(IF(OR($L24=Papildomas_klasifikatoriai!$AS$22,$L24=Papildomas_klasifikatoriai!$AS$23,$L24=Papildomas_klasifikatoriai!$AS$39,$L24=Papildomas_klasifikatoriai!$AS$41,$L24=Papildomas_klasifikatoriai!$AS$42),(AM24-AO24)/AN24*100,AM24/AN24*100),"")</f>
        <v/>
      </c>
      <c r="AQ24" s="37"/>
      <c r="AR24" s="37"/>
      <c r="AS24" s="37"/>
      <c r="AT24" s="38" t="str">
        <f>IFERROR(IF(OR($L24=Papildomas_klasifikatoriai!$AS$22,$L24=Papildomas_klasifikatoriai!$AS$23,$L24=Papildomas_klasifikatoriai!$AS$39,$L24=Papildomas_klasifikatoriai!$AS$41,$L24=Papildomas_klasifikatoriai!$AS$42),(AQ24-AS24)/AR24*100,AQ24/AR24*100),"")</f>
        <v/>
      </c>
      <c r="AU24" s="70">
        <f>IFERROR(INDEX(Papildomas_klasifikatoriai!$AS$4:$AS$90,MATCH(TRUE,INDEX(Papildomas_klasifikatoriai!$AQ$4:$AQ$90=AP24,0),0)),"")</f>
        <v>0</v>
      </c>
      <c r="AV24" s="36"/>
      <c r="AW24" s="36"/>
      <c r="AX24" s="39"/>
      <c r="AY24" s="39"/>
      <c r="AZ24" s="39"/>
      <c r="BA24" s="39"/>
      <c r="BB24" s="39"/>
      <c r="BC24" s="39"/>
      <c r="BD24" s="39"/>
      <c r="BE24" s="39"/>
      <c r="BF24" s="40"/>
      <c r="BG24" s="28">
        <f t="shared" si="2"/>
        <v>0</v>
      </c>
      <c r="BH24" s="71"/>
    </row>
    <row r="25" spans="1:60" ht="13.5" thickBot="1" x14ac:dyDescent="0.25">
      <c r="A25" s="68"/>
      <c r="B25" s="43"/>
      <c r="C25" s="43"/>
      <c r="D25" s="43"/>
      <c r="E25" s="43"/>
      <c r="F25" s="43"/>
      <c r="G25" s="43"/>
      <c r="H25" s="43"/>
      <c r="I25" s="43"/>
      <c r="J25" s="43"/>
      <c r="K25" s="43"/>
      <c r="L25" s="43"/>
      <c r="M25" s="240" t="s">
        <v>135</v>
      </c>
      <c r="N25" s="241"/>
      <c r="O25" s="246">
        <f>SUMIF($H$4:$H$24,"Pagrindinis",R4:R24)</f>
        <v>0</v>
      </c>
      <c r="P25" s="247"/>
      <c r="Q25" s="247"/>
      <c r="R25" s="248"/>
      <c r="S25" s="246">
        <f>SUMIF($H$4:$H$24,"Pagrindinis",V4:V24)</f>
        <v>0</v>
      </c>
      <c r="T25" s="247"/>
      <c r="U25" s="247"/>
      <c r="V25" s="248"/>
      <c r="W25" s="246">
        <f>SUMIF($H$4:$H$24,"Pagrindinis",Z4:Z24)</f>
        <v>0</v>
      </c>
      <c r="X25" s="247"/>
      <c r="Y25" s="247"/>
      <c r="Z25" s="248"/>
      <c r="AA25" s="246">
        <f>SUMIF($H$4:$H$24,"Pagrindinis",AD4:AD24)</f>
        <v>0</v>
      </c>
      <c r="AB25" s="247"/>
      <c r="AC25" s="247"/>
      <c r="AD25" s="248"/>
      <c r="AE25" s="246">
        <f>SUMIF($H$4:$H$24,"Pagrindinis",AH4:AH24)</f>
        <v>0</v>
      </c>
      <c r="AF25" s="247"/>
      <c r="AG25" s="247"/>
      <c r="AH25" s="248"/>
      <c r="AI25" s="246">
        <f>SUMIF($H$4:$H$24,"Pagrindinis",AL4:AL24)</f>
        <v>0</v>
      </c>
      <c r="AJ25" s="247"/>
      <c r="AK25" s="247"/>
      <c r="AL25" s="248"/>
      <c r="AM25" s="246">
        <f>SUMIF($H$4:$H$24,"Pagrindinis",AP4:AP24)</f>
        <v>0</v>
      </c>
      <c r="AN25" s="247"/>
      <c r="AO25" s="247"/>
      <c r="AP25" s="248"/>
      <c r="AQ25" s="246">
        <f>SUMIF($H$4:$H$24,"Pagrindinis",AT4:AT24)</f>
        <v>0</v>
      </c>
      <c r="AR25" s="247"/>
      <c r="AS25" s="247"/>
      <c r="AT25" s="248"/>
      <c r="AU25" s="43"/>
      <c r="AV25" s="240" t="s">
        <v>135</v>
      </c>
      <c r="AW25" s="241"/>
      <c r="AX25" s="44">
        <f t="shared" ref="AX25:BE25" si="8">SUMIF($H$4:$H$24,"Pagrindinis",AX4:AX24)</f>
        <v>0</v>
      </c>
      <c r="AY25" s="44">
        <f t="shared" si="8"/>
        <v>0</v>
      </c>
      <c r="AZ25" s="44">
        <f t="shared" si="8"/>
        <v>0</v>
      </c>
      <c r="BA25" s="44">
        <f t="shared" si="8"/>
        <v>0</v>
      </c>
      <c r="BB25" s="44">
        <f t="shared" si="8"/>
        <v>0</v>
      </c>
      <c r="BC25" s="44">
        <f t="shared" si="8"/>
        <v>0</v>
      </c>
      <c r="BD25" s="44">
        <f t="shared" si="8"/>
        <v>0</v>
      </c>
      <c r="BE25" s="44">
        <f t="shared" si="8"/>
        <v>0</v>
      </c>
      <c r="BF25" s="45"/>
      <c r="BG25" s="29">
        <f>SUMIF($H$4:$H$24,"Pagrindinis",BG4:BG24)</f>
        <v>0</v>
      </c>
      <c r="BH25" s="69"/>
    </row>
    <row r="26" spans="1:60" hidden="1" x14ac:dyDescent="0.25">
      <c r="R26" s="21"/>
      <c r="V26" s="22"/>
      <c r="Z26" s="22"/>
      <c r="AD26" s="23"/>
      <c r="AH26" s="23"/>
      <c r="AI26" s="23"/>
      <c r="AJ26" s="23"/>
      <c r="AK26" s="23"/>
      <c r="AL26" s="23"/>
      <c r="AM26" s="23"/>
      <c r="AN26" s="23"/>
      <c r="AO26" s="23"/>
      <c r="AP26" s="23"/>
      <c r="AQ26" s="23"/>
      <c r="AR26" s="23"/>
      <c r="AS26" s="23"/>
      <c r="AT26" s="23"/>
      <c r="AX26" s="151"/>
      <c r="AY26" s="152"/>
      <c r="AZ26" s="152"/>
      <c r="BA26" s="153"/>
      <c r="BB26" s="153"/>
      <c r="BC26" s="153"/>
      <c r="BD26" s="153"/>
      <c r="BE26" s="153"/>
    </row>
    <row r="27" spans="1:60" hidden="1" x14ac:dyDescent="0.25">
      <c r="R27" s="21"/>
      <c r="V27" s="22"/>
      <c r="Z27" s="22"/>
      <c r="AD27" s="23"/>
      <c r="AH27" s="23"/>
      <c r="AI27" s="23"/>
      <c r="AJ27" s="23"/>
      <c r="AK27" s="23"/>
      <c r="AL27" s="23"/>
      <c r="AM27" s="23"/>
      <c r="AN27" s="23"/>
      <c r="AO27" s="23"/>
      <c r="AP27" s="23"/>
      <c r="AQ27" s="23"/>
      <c r="AR27" s="23"/>
      <c r="AS27" s="23"/>
      <c r="AT27" s="23"/>
      <c r="AX27" s="151"/>
      <c r="AY27" s="152"/>
      <c r="AZ27" s="152"/>
      <c r="BA27" s="153"/>
      <c r="BB27" s="153"/>
      <c r="BC27" s="153"/>
      <c r="BD27" s="153"/>
      <c r="BE27" s="153"/>
    </row>
    <row r="28" spans="1:60" hidden="1" x14ac:dyDescent="0.25">
      <c r="R28" s="21"/>
      <c r="V28" s="22"/>
      <c r="Z28" s="22"/>
      <c r="AD28" s="23"/>
      <c r="AH28" s="23"/>
      <c r="AI28" s="23"/>
      <c r="AJ28" s="23"/>
      <c r="AK28" s="23"/>
      <c r="AL28" s="23"/>
      <c r="AM28" s="23"/>
      <c r="AN28" s="23"/>
      <c r="AO28" s="23"/>
      <c r="AP28" s="23"/>
      <c r="AQ28" s="23"/>
      <c r="AR28" s="23"/>
      <c r="AS28" s="23"/>
      <c r="AT28" s="23"/>
      <c r="AX28" s="151"/>
      <c r="AY28" s="152"/>
      <c r="AZ28" s="152"/>
      <c r="BA28" s="153"/>
      <c r="BB28" s="153"/>
      <c r="BC28" s="153"/>
      <c r="BD28" s="153"/>
      <c r="BE28" s="153"/>
    </row>
    <row r="29" spans="1:60" hidden="1" x14ac:dyDescent="0.25">
      <c r="R29" s="21"/>
      <c r="V29" s="22"/>
      <c r="Z29" s="22"/>
      <c r="AD29" s="23"/>
      <c r="AH29" s="23"/>
      <c r="AI29" s="23"/>
      <c r="AJ29" s="23"/>
      <c r="AK29" s="23"/>
      <c r="AL29" s="23"/>
      <c r="AM29" s="23"/>
      <c r="AN29" s="23"/>
      <c r="AO29" s="23"/>
      <c r="AP29" s="23"/>
      <c r="AQ29" s="23"/>
      <c r="AR29" s="23"/>
      <c r="AS29" s="23"/>
      <c r="AT29" s="23"/>
      <c r="AX29" s="151"/>
      <c r="AY29" s="152"/>
      <c r="AZ29" s="152"/>
      <c r="BA29" s="153"/>
      <c r="BB29" s="153"/>
      <c r="BC29" s="153"/>
      <c r="BD29" s="153"/>
      <c r="BE29" s="153"/>
    </row>
    <row r="30" spans="1:60" hidden="1" x14ac:dyDescent="0.25">
      <c r="R30" s="21"/>
      <c r="V30" s="22"/>
      <c r="Z30" s="22"/>
      <c r="AD30" s="23"/>
      <c r="AH30" s="23"/>
      <c r="AI30" s="23"/>
      <c r="AJ30" s="23"/>
      <c r="AK30" s="23"/>
      <c r="AL30" s="23"/>
      <c r="AM30" s="23"/>
      <c r="AN30" s="23"/>
      <c r="AO30" s="23"/>
      <c r="AP30" s="23"/>
      <c r="AQ30" s="23"/>
      <c r="AR30" s="23"/>
      <c r="AS30" s="23"/>
      <c r="AT30" s="23"/>
      <c r="AX30" s="151"/>
      <c r="AY30" s="152"/>
      <c r="AZ30" s="152"/>
      <c r="BA30" s="153"/>
      <c r="BB30" s="153"/>
      <c r="BC30" s="153"/>
      <c r="BD30" s="153"/>
      <c r="BE30" s="153"/>
    </row>
    <row r="31" spans="1:60" hidden="1" x14ac:dyDescent="0.25">
      <c r="R31" s="21"/>
      <c r="V31" s="22"/>
      <c r="Z31" s="22"/>
      <c r="AD31" s="23"/>
      <c r="AH31" s="23"/>
      <c r="AI31" s="23"/>
      <c r="AJ31" s="23"/>
      <c r="AK31" s="23"/>
      <c r="AL31" s="23"/>
      <c r="AM31" s="23"/>
      <c r="AN31" s="23"/>
      <c r="AO31" s="23"/>
      <c r="AP31" s="23"/>
      <c r="AQ31" s="23"/>
      <c r="AR31" s="23"/>
      <c r="AS31" s="23"/>
      <c r="AT31" s="23"/>
      <c r="AX31" s="151"/>
      <c r="AY31" s="152"/>
      <c r="AZ31" s="152"/>
      <c r="BA31" s="153"/>
      <c r="BB31" s="153"/>
      <c r="BC31" s="153"/>
      <c r="BD31" s="153"/>
      <c r="BE31" s="153"/>
    </row>
    <row r="32" spans="1:60" hidden="1" x14ac:dyDescent="0.25">
      <c r="R32" s="21"/>
      <c r="V32" s="22"/>
      <c r="Z32" s="22"/>
      <c r="AD32" s="23"/>
      <c r="AH32" s="23"/>
      <c r="AI32" s="23"/>
      <c r="AJ32" s="23"/>
      <c r="AK32" s="23"/>
      <c r="AL32" s="23"/>
      <c r="AM32" s="23"/>
      <c r="AN32" s="23"/>
      <c r="AO32" s="23"/>
      <c r="AP32" s="23"/>
      <c r="AQ32" s="23"/>
      <c r="AR32" s="23"/>
      <c r="AS32" s="23"/>
      <c r="AT32" s="23"/>
      <c r="AX32" s="151"/>
      <c r="AY32" s="152"/>
      <c r="AZ32" s="152"/>
      <c r="BA32" s="153"/>
      <c r="BB32" s="153"/>
      <c r="BC32" s="153"/>
      <c r="BD32" s="153"/>
      <c r="BE32" s="153"/>
    </row>
    <row r="33" spans="2:59" hidden="1" x14ac:dyDescent="0.25">
      <c r="R33" s="21"/>
      <c r="V33" s="22"/>
      <c r="Z33" s="22"/>
      <c r="AD33" s="23"/>
      <c r="AH33" s="23"/>
      <c r="AI33" s="23"/>
      <c r="AJ33" s="23"/>
      <c r="AK33" s="23"/>
      <c r="AL33" s="23"/>
      <c r="AM33" s="23"/>
      <c r="AN33" s="23"/>
      <c r="AO33" s="23"/>
      <c r="AP33" s="23"/>
      <c r="AQ33" s="23"/>
      <c r="AR33" s="23"/>
      <c r="AS33" s="23"/>
      <c r="AT33" s="23"/>
      <c r="AX33" s="151"/>
      <c r="AY33" s="152"/>
      <c r="AZ33" s="152"/>
      <c r="BA33" s="153"/>
      <c r="BB33" s="153"/>
      <c r="BC33" s="153"/>
      <c r="BD33" s="153"/>
      <c r="BE33" s="153"/>
    </row>
    <row r="34" spans="2:59" s="16" customFormat="1" hidden="1" x14ac:dyDescent="0.25">
      <c r="B34" s="17"/>
      <c r="C34" s="17"/>
      <c r="D34" s="17"/>
      <c r="E34" s="17"/>
      <c r="F34" s="13"/>
      <c r="G34" s="18"/>
      <c r="H34" s="18"/>
      <c r="I34" s="18"/>
      <c r="L34" s="19"/>
      <c r="N34" s="13"/>
      <c r="O34" s="20"/>
      <c r="P34" s="20"/>
      <c r="Q34" s="20"/>
      <c r="R34" s="21"/>
      <c r="S34" s="20"/>
      <c r="T34" s="20"/>
      <c r="U34" s="20"/>
      <c r="V34" s="22"/>
      <c r="W34" s="20"/>
      <c r="X34" s="20"/>
      <c r="Y34" s="20"/>
      <c r="Z34" s="22"/>
      <c r="AA34" s="17"/>
      <c r="AB34" s="17"/>
      <c r="AC34" s="17"/>
      <c r="AD34" s="23"/>
      <c r="AE34" s="17"/>
      <c r="AF34" s="17"/>
      <c r="AG34" s="17"/>
      <c r="AH34" s="23"/>
      <c r="AI34" s="23"/>
      <c r="AJ34" s="23"/>
      <c r="AK34" s="23"/>
      <c r="AL34" s="23"/>
      <c r="AM34" s="23"/>
      <c r="AN34" s="23"/>
      <c r="AO34" s="23"/>
      <c r="AP34" s="23"/>
      <c r="AQ34" s="23"/>
      <c r="AR34" s="23"/>
      <c r="AS34" s="23"/>
      <c r="AT34" s="23"/>
      <c r="AU34" s="148"/>
      <c r="AV34" s="149"/>
      <c r="AW34" s="150"/>
      <c r="AX34" s="151"/>
      <c r="AY34" s="152"/>
      <c r="AZ34" s="152"/>
      <c r="BA34" s="153"/>
      <c r="BB34" s="153"/>
      <c r="BC34" s="153"/>
      <c r="BD34" s="153"/>
      <c r="BE34" s="153"/>
      <c r="BF34" s="150"/>
      <c r="BG34" s="13"/>
    </row>
    <row r="35" spans="2:59" s="16" customFormat="1" hidden="1" x14ac:dyDescent="0.25">
      <c r="B35" s="17"/>
      <c r="C35" s="17"/>
      <c r="D35" s="17"/>
      <c r="E35" s="17"/>
      <c r="F35" s="13"/>
      <c r="G35" s="18"/>
      <c r="H35" s="18"/>
      <c r="I35" s="18"/>
      <c r="L35" s="19"/>
      <c r="N35" s="13"/>
      <c r="O35" s="20"/>
      <c r="P35" s="20"/>
      <c r="Q35" s="20"/>
      <c r="R35" s="21"/>
      <c r="S35" s="20"/>
      <c r="T35" s="20"/>
      <c r="U35" s="20"/>
      <c r="V35" s="22"/>
      <c r="W35" s="20"/>
      <c r="X35" s="20"/>
      <c r="Y35" s="20"/>
      <c r="Z35" s="22"/>
      <c r="AA35" s="17"/>
      <c r="AB35" s="17"/>
      <c r="AC35" s="17"/>
      <c r="AD35" s="23"/>
      <c r="AE35" s="17"/>
      <c r="AF35" s="17"/>
      <c r="AG35" s="17"/>
      <c r="AH35" s="23"/>
      <c r="AI35" s="23"/>
      <c r="AJ35" s="23"/>
      <c r="AK35" s="23"/>
      <c r="AL35" s="23"/>
      <c r="AM35" s="23"/>
      <c r="AN35" s="23"/>
      <c r="AO35" s="23"/>
      <c r="AP35" s="23"/>
      <c r="AQ35" s="23"/>
      <c r="AR35" s="23"/>
      <c r="AS35" s="23"/>
      <c r="AT35" s="23"/>
      <c r="AU35" s="148"/>
      <c r="AV35" s="149"/>
      <c r="AW35" s="150"/>
      <c r="AX35" s="151"/>
      <c r="AY35" s="152"/>
      <c r="AZ35" s="152"/>
      <c r="BA35" s="153"/>
      <c r="BB35" s="153"/>
      <c r="BC35" s="153"/>
      <c r="BD35" s="153"/>
      <c r="BE35" s="153"/>
      <c r="BF35" s="150"/>
      <c r="BG35" s="13"/>
    </row>
    <row r="36" spans="2:59" s="16" customFormat="1" hidden="1" x14ac:dyDescent="0.25">
      <c r="B36" s="17"/>
      <c r="C36" s="17"/>
      <c r="D36" s="17"/>
      <c r="E36" s="17"/>
      <c r="F36" s="13"/>
      <c r="G36" s="18"/>
      <c r="H36" s="18"/>
      <c r="I36" s="18"/>
      <c r="L36" s="19"/>
      <c r="N36" s="13"/>
      <c r="O36" s="20"/>
      <c r="P36" s="20"/>
      <c r="Q36" s="20"/>
      <c r="R36" s="21"/>
      <c r="S36" s="20"/>
      <c r="T36" s="20"/>
      <c r="U36" s="20"/>
      <c r="V36" s="22"/>
      <c r="W36" s="20"/>
      <c r="X36" s="20"/>
      <c r="Y36" s="20"/>
      <c r="Z36" s="22"/>
      <c r="AA36" s="17"/>
      <c r="AB36" s="17"/>
      <c r="AC36" s="17"/>
      <c r="AD36" s="23"/>
      <c r="AE36" s="17"/>
      <c r="AF36" s="17"/>
      <c r="AG36" s="17"/>
      <c r="AH36" s="23"/>
      <c r="AI36" s="23"/>
      <c r="AJ36" s="23"/>
      <c r="AK36" s="23"/>
      <c r="AL36" s="23"/>
      <c r="AM36" s="23"/>
      <c r="AN36" s="23"/>
      <c r="AO36" s="23"/>
      <c r="AP36" s="23"/>
      <c r="AQ36" s="23"/>
      <c r="AR36" s="23"/>
      <c r="AS36" s="23"/>
      <c r="AT36" s="23"/>
      <c r="AU36" s="148"/>
      <c r="AV36" s="149"/>
      <c r="AW36" s="150"/>
      <c r="AX36" s="151"/>
      <c r="AY36" s="152"/>
      <c r="AZ36" s="152"/>
      <c r="BA36" s="153"/>
      <c r="BB36" s="153"/>
      <c r="BC36" s="153"/>
      <c r="BD36" s="153"/>
      <c r="BE36" s="153"/>
      <c r="BF36" s="150"/>
      <c r="BG36" s="13"/>
    </row>
    <row r="37" spans="2:59" s="16" customFormat="1" hidden="1" x14ac:dyDescent="0.25">
      <c r="B37" s="17"/>
      <c r="C37" s="17"/>
      <c r="D37" s="17"/>
      <c r="E37" s="17"/>
      <c r="F37" s="13"/>
      <c r="G37" s="18"/>
      <c r="H37" s="18"/>
      <c r="I37" s="18"/>
      <c r="L37" s="19"/>
      <c r="N37" s="13"/>
      <c r="O37" s="20"/>
      <c r="P37" s="20"/>
      <c r="Q37" s="20"/>
      <c r="R37" s="21"/>
      <c r="S37" s="20"/>
      <c r="T37" s="20"/>
      <c r="U37" s="20"/>
      <c r="V37" s="22"/>
      <c r="W37" s="20"/>
      <c r="X37" s="20"/>
      <c r="Y37" s="20"/>
      <c r="Z37" s="22"/>
      <c r="AA37" s="17"/>
      <c r="AB37" s="17"/>
      <c r="AC37" s="17"/>
      <c r="AD37" s="23"/>
      <c r="AE37" s="17"/>
      <c r="AF37" s="17"/>
      <c r="AG37" s="17"/>
      <c r="AH37" s="23"/>
      <c r="AI37" s="23"/>
      <c r="AJ37" s="23"/>
      <c r="AK37" s="23"/>
      <c r="AL37" s="23"/>
      <c r="AM37" s="23"/>
      <c r="AN37" s="23"/>
      <c r="AO37" s="23"/>
      <c r="AP37" s="23"/>
      <c r="AQ37" s="23"/>
      <c r="AR37" s="23"/>
      <c r="AS37" s="23"/>
      <c r="AT37" s="23"/>
      <c r="AU37" s="148"/>
      <c r="AV37" s="149"/>
      <c r="AW37" s="150"/>
      <c r="AX37" s="151"/>
      <c r="AY37" s="152"/>
      <c r="AZ37" s="152"/>
      <c r="BA37" s="153"/>
      <c r="BB37" s="153"/>
      <c r="BC37" s="153"/>
      <c r="BD37" s="153"/>
      <c r="BE37" s="153"/>
      <c r="BF37" s="150"/>
      <c r="BG37" s="13"/>
    </row>
    <row r="38" spans="2:59" s="16" customFormat="1" hidden="1" x14ac:dyDescent="0.25">
      <c r="B38" s="17"/>
      <c r="C38" s="17"/>
      <c r="D38" s="17"/>
      <c r="E38" s="17"/>
      <c r="F38" s="13"/>
      <c r="G38" s="18"/>
      <c r="H38" s="18"/>
      <c r="I38" s="18"/>
      <c r="L38" s="19"/>
      <c r="N38" s="13"/>
      <c r="O38" s="20"/>
      <c r="P38" s="20"/>
      <c r="Q38" s="20"/>
      <c r="R38" s="21"/>
      <c r="S38" s="20"/>
      <c r="T38" s="20"/>
      <c r="U38" s="20"/>
      <c r="V38" s="22"/>
      <c r="W38" s="20"/>
      <c r="X38" s="20"/>
      <c r="Y38" s="20"/>
      <c r="Z38" s="22"/>
      <c r="AA38" s="17"/>
      <c r="AB38" s="17"/>
      <c r="AC38" s="17"/>
      <c r="AD38" s="23"/>
      <c r="AE38" s="17"/>
      <c r="AF38" s="17"/>
      <c r="AG38" s="17"/>
      <c r="AH38" s="23"/>
      <c r="AI38" s="23"/>
      <c r="AJ38" s="23"/>
      <c r="AK38" s="23"/>
      <c r="AL38" s="23"/>
      <c r="AM38" s="23"/>
      <c r="AN38" s="23"/>
      <c r="AO38" s="23"/>
      <c r="AP38" s="23"/>
      <c r="AQ38" s="23"/>
      <c r="AR38" s="23"/>
      <c r="AS38" s="23"/>
      <c r="AT38" s="23"/>
      <c r="AU38" s="148"/>
      <c r="AV38" s="149"/>
      <c r="AW38" s="150"/>
      <c r="AX38" s="151"/>
      <c r="AY38" s="152"/>
      <c r="AZ38" s="152"/>
      <c r="BA38" s="153"/>
      <c r="BB38" s="153"/>
      <c r="BC38" s="153"/>
      <c r="BD38" s="153"/>
      <c r="BE38" s="153"/>
      <c r="BF38" s="150"/>
      <c r="BG38" s="13"/>
    </row>
    <row r="39" spans="2:59" s="16" customFormat="1" hidden="1" x14ac:dyDescent="0.25">
      <c r="B39" s="17"/>
      <c r="C39" s="17"/>
      <c r="D39" s="17"/>
      <c r="E39" s="17"/>
      <c r="F39" s="13"/>
      <c r="G39" s="18"/>
      <c r="H39" s="18"/>
      <c r="I39" s="18"/>
      <c r="L39" s="19"/>
      <c r="N39" s="13"/>
      <c r="O39" s="20"/>
      <c r="P39" s="20"/>
      <c r="Q39" s="20"/>
      <c r="R39" s="21"/>
      <c r="S39" s="20"/>
      <c r="T39" s="20"/>
      <c r="U39" s="20"/>
      <c r="V39" s="22"/>
      <c r="W39" s="20"/>
      <c r="X39" s="20"/>
      <c r="Y39" s="20"/>
      <c r="Z39" s="22"/>
      <c r="AA39" s="17"/>
      <c r="AB39" s="17"/>
      <c r="AC39" s="17"/>
      <c r="AD39" s="23"/>
      <c r="AE39" s="17"/>
      <c r="AF39" s="17"/>
      <c r="AG39" s="17"/>
      <c r="AH39" s="23"/>
      <c r="AI39" s="23"/>
      <c r="AJ39" s="23"/>
      <c r="AK39" s="23"/>
      <c r="AL39" s="23"/>
      <c r="AM39" s="23"/>
      <c r="AN39" s="23"/>
      <c r="AO39" s="23"/>
      <c r="AP39" s="23"/>
      <c r="AQ39" s="23"/>
      <c r="AR39" s="23"/>
      <c r="AS39" s="23"/>
      <c r="AT39" s="23"/>
      <c r="AU39" s="148"/>
      <c r="AV39" s="149"/>
      <c r="AW39" s="150"/>
      <c r="AX39" s="151"/>
      <c r="AY39" s="152"/>
      <c r="AZ39" s="152"/>
      <c r="BA39" s="153"/>
      <c r="BB39" s="153"/>
      <c r="BC39" s="153"/>
      <c r="BD39" s="153"/>
      <c r="BE39" s="153"/>
      <c r="BF39" s="150"/>
      <c r="BG39" s="13"/>
    </row>
    <row r="40" spans="2:59" s="16" customFormat="1" hidden="1" x14ac:dyDescent="0.25">
      <c r="B40" s="17"/>
      <c r="C40" s="17"/>
      <c r="D40" s="17"/>
      <c r="E40" s="17"/>
      <c r="F40" s="13"/>
      <c r="G40" s="18"/>
      <c r="H40" s="18"/>
      <c r="I40" s="18"/>
      <c r="L40" s="19"/>
      <c r="N40" s="13"/>
      <c r="O40" s="20"/>
      <c r="P40" s="20"/>
      <c r="Q40" s="20"/>
      <c r="R40" s="21"/>
      <c r="S40" s="20"/>
      <c r="T40" s="20"/>
      <c r="U40" s="20"/>
      <c r="V40" s="22"/>
      <c r="W40" s="20"/>
      <c r="X40" s="20"/>
      <c r="Y40" s="20"/>
      <c r="Z40" s="22"/>
      <c r="AA40" s="17"/>
      <c r="AB40" s="17"/>
      <c r="AC40" s="17"/>
      <c r="AD40" s="23"/>
      <c r="AE40" s="17"/>
      <c r="AF40" s="17"/>
      <c r="AG40" s="17"/>
      <c r="AH40" s="23"/>
      <c r="AI40" s="23"/>
      <c r="AJ40" s="23"/>
      <c r="AK40" s="23"/>
      <c r="AL40" s="23"/>
      <c r="AM40" s="23"/>
      <c r="AN40" s="23"/>
      <c r="AO40" s="23"/>
      <c r="AP40" s="23"/>
      <c r="AQ40" s="23"/>
      <c r="AR40" s="23"/>
      <c r="AS40" s="23"/>
      <c r="AT40" s="23"/>
      <c r="AU40" s="148"/>
      <c r="AV40" s="149"/>
      <c r="AW40" s="150"/>
      <c r="AX40" s="151"/>
      <c r="AY40" s="152"/>
      <c r="AZ40" s="152"/>
      <c r="BA40" s="153"/>
      <c r="BB40" s="153"/>
      <c r="BC40" s="153"/>
      <c r="BD40" s="153"/>
      <c r="BE40" s="153"/>
      <c r="BF40" s="150"/>
      <c r="BG40" s="13"/>
    </row>
    <row r="41" spans="2:59" s="16" customFormat="1" hidden="1" x14ac:dyDescent="0.25">
      <c r="B41" s="17"/>
      <c r="C41" s="17"/>
      <c r="D41" s="17"/>
      <c r="E41" s="17"/>
      <c r="F41" s="13"/>
      <c r="G41" s="18"/>
      <c r="H41" s="18"/>
      <c r="I41" s="18"/>
      <c r="L41" s="19"/>
      <c r="N41" s="13"/>
      <c r="O41" s="20"/>
      <c r="P41" s="20"/>
      <c r="Q41" s="20"/>
      <c r="R41" s="21"/>
      <c r="S41" s="20"/>
      <c r="T41" s="20"/>
      <c r="U41" s="20"/>
      <c r="V41" s="22"/>
      <c r="W41" s="20"/>
      <c r="X41" s="20"/>
      <c r="Y41" s="20"/>
      <c r="Z41" s="22"/>
      <c r="AA41" s="17"/>
      <c r="AB41" s="17"/>
      <c r="AC41" s="17"/>
      <c r="AD41" s="23"/>
      <c r="AE41" s="17"/>
      <c r="AF41" s="17"/>
      <c r="AG41" s="17"/>
      <c r="AH41" s="23"/>
      <c r="AI41" s="23"/>
      <c r="AJ41" s="23"/>
      <c r="AK41" s="23"/>
      <c r="AL41" s="23"/>
      <c r="AM41" s="23"/>
      <c r="AN41" s="23"/>
      <c r="AO41" s="23"/>
      <c r="AP41" s="23"/>
      <c r="AQ41" s="23"/>
      <c r="AR41" s="23"/>
      <c r="AS41" s="23"/>
      <c r="AT41" s="23"/>
      <c r="AU41" s="148"/>
      <c r="AV41" s="149"/>
      <c r="AW41" s="150"/>
      <c r="AX41" s="151"/>
      <c r="AY41" s="152"/>
      <c r="AZ41" s="152"/>
      <c r="BA41" s="153"/>
      <c r="BB41" s="153"/>
      <c r="BC41" s="153"/>
      <c r="BD41" s="153"/>
      <c r="BE41" s="153"/>
      <c r="BF41" s="150"/>
      <c r="BG41" s="13"/>
    </row>
    <row r="42" spans="2:59" s="16" customFormat="1" hidden="1" x14ac:dyDescent="0.25">
      <c r="B42" s="17"/>
      <c r="C42" s="17"/>
      <c r="D42" s="17"/>
      <c r="E42" s="17"/>
      <c r="F42" s="13"/>
      <c r="G42" s="18"/>
      <c r="H42" s="18"/>
      <c r="I42" s="18"/>
      <c r="L42" s="19"/>
      <c r="N42" s="13"/>
      <c r="O42" s="20"/>
      <c r="P42" s="20"/>
      <c r="Q42" s="20"/>
      <c r="R42" s="21"/>
      <c r="S42" s="20"/>
      <c r="T42" s="20"/>
      <c r="U42" s="20"/>
      <c r="V42" s="22"/>
      <c r="W42" s="20"/>
      <c r="X42" s="20"/>
      <c r="Y42" s="20"/>
      <c r="Z42" s="22"/>
      <c r="AA42" s="17"/>
      <c r="AB42" s="17"/>
      <c r="AC42" s="17"/>
      <c r="AD42" s="23"/>
      <c r="AE42" s="17"/>
      <c r="AF42" s="17"/>
      <c r="AG42" s="17"/>
      <c r="AH42" s="23"/>
      <c r="AI42" s="23"/>
      <c r="AJ42" s="23"/>
      <c r="AK42" s="23"/>
      <c r="AL42" s="23"/>
      <c r="AM42" s="23"/>
      <c r="AN42" s="23"/>
      <c r="AO42" s="23"/>
      <c r="AP42" s="23"/>
      <c r="AQ42" s="23"/>
      <c r="AR42" s="23"/>
      <c r="AS42" s="23"/>
      <c r="AT42" s="23"/>
      <c r="AU42" s="148"/>
      <c r="AV42" s="149"/>
      <c r="AW42" s="150"/>
      <c r="AX42" s="151"/>
      <c r="AY42" s="152"/>
      <c r="AZ42" s="152"/>
      <c r="BA42" s="153"/>
      <c r="BB42" s="153"/>
      <c r="BC42" s="153"/>
      <c r="BD42" s="153"/>
      <c r="BE42" s="153"/>
      <c r="BF42" s="150"/>
      <c r="BG42" s="13"/>
    </row>
    <row r="43" spans="2:59" s="16" customFormat="1" hidden="1" x14ac:dyDescent="0.25">
      <c r="B43" s="17"/>
      <c r="C43" s="17"/>
      <c r="D43" s="17"/>
      <c r="E43" s="17"/>
      <c r="F43" s="13"/>
      <c r="G43" s="18"/>
      <c r="H43" s="18"/>
      <c r="I43" s="18"/>
      <c r="L43" s="19"/>
      <c r="N43" s="13"/>
      <c r="O43" s="20"/>
      <c r="P43" s="20"/>
      <c r="Q43" s="20"/>
      <c r="R43" s="21"/>
      <c r="S43" s="20"/>
      <c r="T43" s="20"/>
      <c r="U43" s="20"/>
      <c r="V43" s="22"/>
      <c r="W43" s="20"/>
      <c r="X43" s="20"/>
      <c r="Y43" s="20"/>
      <c r="Z43" s="22"/>
      <c r="AA43" s="17"/>
      <c r="AB43" s="17"/>
      <c r="AC43" s="17"/>
      <c r="AD43" s="23"/>
      <c r="AE43" s="17"/>
      <c r="AF43" s="17"/>
      <c r="AG43" s="17"/>
      <c r="AH43" s="23"/>
      <c r="AI43" s="23"/>
      <c r="AJ43" s="23"/>
      <c r="AK43" s="23"/>
      <c r="AL43" s="23"/>
      <c r="AM43" s="23"/>
      <c r="AN43" s="23"/>
      <c r="AO43" s="23"/>
      <c r="AP43" s="23"/>
      <c r="AQ43" s="23"/>
      <c r="AR43" s="23"/>
      <c r="AS43" s="23"/>
      <c r="AT43" s="23"/>
      <c r="AU43" s="148"/>
      <c r="AV43" s="149"/>
      <c r="AW43" s="150"/>
      <c r="AX43" s="151"/>
      <c r="AY43" s="152"/>
      <c r="AZ43" s="152"/>
      <c r="BA43" s="153"/>
      <c r="BB43" s="153"/>
      <c r="BC43" s="153"/>
      <c r="BD43" s="153"/>
      <c r="BE43" s="153"/>
      <c r="BF43" s="150"/>
      <c r="BG43" s="13"/>
    </row>
    <row r="44" spans="2:59" s="16" customFormat="1" hidden="1" x14ac:dyDescent="0.25">
      <c r="B44" s="17"/>
      <c r="C44" s="17"/>
      <c r="D44" s="17"/>
      <c r="E44" s="17"/>
      <c r="F44" s="13"/>
      <c r="G44" s="18"/>
      <c r="H44" s="18"/>
      <c r="I44" s="18"/>
      <c r="L44" s="19"/>
      <c r="N44" s="13"/>
      <c r="O44" s="20"/>
      <c r="P44" s="20"/>
      <c r="Q44" s="20"/>
      <c r="R44" s="21"/>
      <c r="S44" s="20"/>
      <c r="T44" s="20"/>
      <c r="U44" s="20"/>
      <c r="V44" s="22"/>
      <c r="W44" s="20"/>
      <c r="X44" s="20"/>
      <c r="Y44" s="20"/>
      <c r="Z44" s="22"/>
      <c r="AA44" s="17"/>
      <c r="AB44" s="17"/>
      <c r="AC44" s="17"/>
      <c r="AD44" s="23"/>
      <c r="AE44" s="17"/>
      <c r="AF44" s="17"/>
      <c r="AG44" s="17"/>
      <c r="AH44" s="23"/>
      <c r="AI44" s="23"/>
      <c r="AJ44" s="23"/>
      <c r="AK44" s="23"/>
      <c r="AL44" s="23"/>
      <c r="AM44" s="23"/>
      <c r="AN44" s="23"/>
      <c r="AO44" s="23"/>
      <c r="AP44" s="23"/>
      <c r="AQ44" s="23"/>
      <c r="AR44" s="23"/>
      <c r="AS44" s="23"/>
      <c r="AT44" s="23"/>
      <c r="AU44" s="148"/>
      <c r="AV44" s="149"/>
      <c r="AW44" s="150"/>
      <c r="AX44" s="151"/>
      <c r="AY44" s="152"/>
      <c r="AZ44" s="152"/>
      <c r="BA44" s="153"/>
      <c r="BB44" s="153"/>
      <c r="BC44" s="153"/>
      <c r="BD44" s="153"/>
      <c r="BE44" s="153"/>
      <c r="BF44" s="150"/>
      <c r="BG44" s="13"/>
    </row>
    <row r="45" spans="2:59" s="16" customFormat="1" hidden="1" x14ac:dyDescent="0.25">
      <c r="B45" s="17"/>
      <c r="C45" s="17"/>
      <c r="D45" s="17"/>
      <c r="E45" s="17"/>
      <c r="F45" s="13"/>
      <c r="G45" s="18"/>
      <c r="H45" s="18"/>
      <c r="I45" s="18"/>
      <c r="L45" s="19"/>
      <c r="N45" s="13"/>
      <c r="O45" s="20"/>
      <c r="P45" s="20"/>
      <c r="Q45" s="20"/>
      <c r="R45" s="21"/>
      <c r="S45" s="20"/>
      <c r="T45" s="20"/>
      <c r="U45" s="20"/>
      <c r="V45" s="22"/>
      <c r="W45" s="20"/>
      <c r="X45" s="20"/>
      <c r="Y45" s="20"/>
      <c r="Z45" s="22"/>
      <c r="AA45" s="17"/>
      <c r="AB45" s="17"/>
      <c r="AC45" s="17"/>
      <c r="AD45" s="23"/>
      <c r="AE45" s="17"/>
      <c r="AF45" s="17"/>
      <c r="AG45" s="17"/>
      <c r="AH45" s="23"/>
      <c r="AI45" s="23"/>
      <c r="AJ45" s="23"/>
      <c r="AK45" s="23"/>
      <c r="AL45" s="23"/>
      <c r="AM45" s="23"/>
      <c r="AN45" s="23"/>
      <c r="AO45" s="23"/>
      <c r="AP45" s="23"/>
      <c r="AQ45" s="23"/>
      <c r="AR45" s="23"/>
      <c r="AS45" s="23"/>
      <c r="AT45" s="23"/>
      <c r="AU45" s="148"/>
      <c r="AV45" s="149"/>
      <c r="AW45" s="150"/>
      <c r="AX45" s="151"/>
      <c r="AY45" s="152"/>
      <c r="AZ45" s="152"/>
      <c r="BA45" s="153"/>
      <c r="BB45" s="153"/>
      <c r="BC45" s="153"/>
      <c r="BD45" s="153"/>
      <c r="BE45" s="153"/>
      <c r="BF45" s="150"/>
      <c r="BG45" s="13"/>
    </row>
    <row r="46" spans="2:59" s="16" customFormat="1" hidden="1" x14ac:dyDescent="0.25">
      <c r="B46" s="17"/>
      <c r="C46" s="17"/>
      <c r="D46" s="17"/>
      <c r="E46" s="17"/>
      <c r="F46" s="13"/>
      <c r="G46" s="18"/>
      <c r="H46" s="18"/>
      <c r="I46" s="18"/>
      <c r="L46" s="19"/>
      <c r="N46" s="13"/>
      <c r="O46" s="20"/>
      <c r="P46" s="20"/>
      <c r="Q46" s="20"/>
      <c r="R46" s="21"/>
      <c r="S46" s="20"/>
      <c r="T46" s="20"/>
      <c r="U46" s="20"/>
      <c r="V46" s="22"/>
      <c r="W46" s="20"/>
      <c r="X46" s="20"/>
      <c r="Y46" s="20"/>
      <c r="Z46" s="22"/>
      <c r="AA46" s="17"/>
      <c r="AB46" s="17"/>
      <c r="AC46" s="17"/>
      <c r="AD46" s="23"/>
      <c r="AE46" s="17"/>
      <c r="AF46" s="17"/>
      <c r="AG46" s="17"/>
      <c r="AH46" s="23"/>
      <c r="AI46" s="23"/>
      <c r="AJ46" s="23"/>
      <c r="AK46" s="23"/>
      <c r="AL46" s="23"/>
      <c r="AM46" s="23"/>
      <c r="AN46" s="23"/>
      <c r="AO46" s="23"/>
      <c r="AP46" s="23"/>
      <c r="AQ46" s="23"/>
      <c r="AR46" s="23"/>
      <c r="AS46" s="23"/>
      <c r="AT46" s="23"/>
      <c r="AU46" s="148"/>
      <c r="AV46" s="149"/>
      <c r="AW46" s="150"/>
      <c r="AX46" s="151"/>
      <c r="AY46" s="152"/>
      <c r="AZ46" s="152"/>
      <c r="BA46" s="153"/>
      <c r="BB46" s="153"/>
      <c r="BC46" s="153"/>
      <c r="BD46" s="153"/>
      <c r="BE46" s="153"/>
      <c r="BF46" s="150"/>
      <c r="BG46" s="13"/>
    </row>
    <row r="47" spans="2:59" s="16" customFormat="1" hidden="1" x14ac:dyDescent="0.25">
      <c r="B47" s="17"/>
      <c r="C47" s="17"/>
      <c r="D47" s="17"/>
      <c r="E47" s="17"/>
      <c r="F47" s="13"/>
      <c r="G47" s="18"/>
      <c r="H47" s="18"/>
      <c r="I47" s="18"/>
      <c r="L47" s="19"/>
      <c r="N47" s="13"/>
      <c r="O47" s="20"/>
      <c r="P47" s="20"/>
      <c r="Q47" s="20"/>
      <c r="R47" s="21"/>
      <c r="S47" s="20"/>
      <c r="T47" s="20"/>
      <c r="U47" s="20"/>
      <c r="V47" s="22"/>
      <c r="W47" s="20"/>
      <c r="X47" s="20"/>
      <c r="Y47" s="20"/>
      <c r="Z47" s="22"/>
      <c r="AA47" s="17"/>
      <c r="AB47" s="17"/>
      <c r="AC47" s="17"/>
      <c r="AD47" s="23"/>
      <c r="AE47" s="17"/>
      <c r="AF47" s="17"/>
      <c r="AG47" s="17"/>
      <c r="AH47" s="23"/>
      <c r="AI47" s="23"/>
      <c r="AJ47" s="23"/>
      <c r="AK47" s="23"/>
      <c r="AL47" s="23"/>
      <c r="AM47" s="23"/>
      <c r="AN47" s="23"/>
      <c r="AO47" s="23"/>
      <c r="AP47" s="23"/>
      <c r="AQ47" s="23"/>
      <c r="AR47" s="23"/>
      <c r="AS47" s="23"/>
      <c r="AT47" s="23"/>
      <c r="AU47" s="148"/>
      <c r="AV47" s="149"/>
      <c r="AW47" s="150"/>
      <c r="AX47" s="151"/>
      <c r="AY47" s="152"/>
      <c r="AZ47" s="152"/>
      <c r="BA47" s="153"/>
      <c r="BB47" s="153"/>
      <c r="BC47" s="153"/>
      <c r="BD47" s="153"/>
      <c r="BE47" s="153"/>
      <c r="BF47" s="150"/>
      <c r="BG47" s="13"/>
    </row>
    <row r="48" spans="2:59" s="16" customFormat="1" hidden="1" x14ac:dyDescent="0.25">
      <c r="B48" s="17"/>
      <c r="C48" s="17"/>
      <c r="D48" s="17"/>
      <c r="E48" s="17"/>
      <c r="F48" s="13"/>
      <c r="G48" s="18"/>
      <c r="H48" s="18"/>
      <c r="I48" s="18"/>
      <c r="L48" s="19"/>
      <c r="N48" s="13"/>
      <c r="O48" s="20"/>
      <c r="P48" s="20"/>
      <c r="Q48" s="20"/>
      <c r="R48" s="21"/>
      <c r="S48" s="20"/>
      <c r="T48" s="20"/>
      <c r="U48" s="20"/>
      <c r="V48" s="22"/>
      <c r="W48" s="20"/>
      <c r="X48" s="20"/>
      <c r="Y48" s="20"/>
      <c r="Z48" s="22"/>
      <c r="AA48" s="17"/>
      <c r="AB48" s="17"/>
      <c r="AC48" s="17"/>
      <c r="AD48" s="23"/>
      <c r="AE48" s="17"/>
      <c r="AF48" s="17"/>
      <c r="AG48" s="17"/>
      <c r="AH48" s="23"/>
      <c r="AI48" s="23"/>
      <c r="AJ48" s="23"/>
      <c r="AK48" s="23"/>
      <c r="AL48" s="23"/>
      <c r="AM48" s="23"/>
      <c r="AN48" s="23"/>
      <c r="AO48" s="23"/>
      <c r="AP48" s="23"/>
      <c r="AQ48" s="23"/>
      <c r="AR48" s="23"/>
      <c r="AS48" s="23"/>
      <c r="AT48" s="23"/>
      <c r="AU48" s="148"/>
      <c r="AV48" s="149"/>
      <c r="AW48" s="150"/>
      <c r="AX48" s="151"/>
      <c r="AY48" s="152"/>
      <c r="AZ48" s="152"/>
      <c r="BA48" s="153"/>
      <c r="BB48" s="153"/>
      <c r="BC48" s="153"/>
      <c r="BD48" s="153"/>
      <c r="BE48" s="153"/>
      <c r="BF48" s="150"/>
      <c r="BG48" s="13"/>
    </row>
    <row r="49" spans="2:59" s="16" customFormat="1" hidden="1" x14ac:dyDescent="0.25">
      <c r="B49" s="17"/>
      <c r="C49" s="17"/>
      <c r="D49" s="17"/>
      <c r="E49" s="17"/>
      <c r="F49" s="13"/>
      <c r="G49" s="18"/>
      <c r="H49" s="18"/>
      <c r="I49" s="18"/>
      <c r="L49" s="19"/>
      <c r="N49" s="13"/>
      <c r="O49" s="20"/>
      <c r="P49" s="20"/>
      <c r="Q49" s="20"/>
      <c r="R49" s="21"/>
      <c r="S49" s="20"/>
      <c r="T49" s="20"/>
      <c r="U49" s="20"/>
      <c r="V49" s="22"/>
      <c r="W49" s="20"/>
      <c r="X49" s="20"/>
      <c r="Y49" s="20"/>
      <c r="Z49" s="22"/>
      <c r="AA49" s="17"/>
      <c r="AB49" s="17"/>
      <c r="AC49" s="17"/>
      <c r="AD49" s="23"/>
      <c r="AE49" s="17"/>
      <c r="AF49" s="17"/>
      <c r="AG49" s="17"/>
      <c r="AH49" s="23"/>
      <c r="AI49" s="23"/>
      <c r="AJ49" s="23"/>
      <c r="AK49" s="23"/>
      <c r="AL49" s="23"/>
      <c r="AM49" s="23"/>
      <c r="AN49" s="23"/>
      <c r="AO49" s="23"/>
      <c r="AP49" s="23"/>
      <c r="AQ49" s="23"/>
      <c r="AR49" s="23"/>
      <c r="AS49" s="23"/>
      <c r="AT49" s="23"/>
      <c r="AU49" s="148"/>
      <c r="AV49" s="149"/>
      <c r="AW49" s="150"/>
      <c r="AX49" s="151"/>
      <c r="AY49" s="152"/>
      <c r="AZ49" s="152"/>
      <c r="BA49" s="153"/>
      <c r="BB49" s="153"/>
      <c r="BC49" s="153"/>
      <c r="BD49" s="153"/>
      <c r="BE49" s="153"/>
      <c r="BF49" s="150"/>
      <c r="BG49" s="13"/>
    </row>
    <row r="50" spans="2:59" s="16" customFormat="1" hidden="1" x14ac:dyDescent="0.25">
      <c r="B50" s="17"/>
      <c r="C50" s="17"/>
      <c r="D50" s="17"/>
      <c r="E50" s="17"/>
      <c r="F50" s="13"/>
      <c r="G50" s="18"/>
      <c r="H50" s="18"/>
      <c r="I50" s="18"/>
      <c r="L50" s="19"/>
      <c r="N50" s="13"/>
      <c r="O50" s="20"/>
      <c r="P50" s="20"/>
      <c r="Q50" s="20"/>
      <c r="R50" s="21"/>
      <c r="S50" s="20"/>
      <c r="T50" s="20"/>
      <c r="U50" s="20"/>
      <c r="V50" s="22"/>
      <c r="W50" s="20"/>
      <c r="X50" s="20"/>
      <c r="Y50" s="20"/>
      <c r="Z50" s="22"/>
      <c r="AA50" s="17"/>
      <c r="AB50" s="17"/>
      <c r="AC50" s="17"/>
      <c r="AD50" s="23"/>
      <c r="AE50" s="17"/>
      <c r="AF50" s="17"/>
      <c r="AG50" s="17"/>
      <c r="AH50" s="23"/>
      <c r="AI50" s="23"/>
      <c r="AJ50" s="23"/>
      <c r="AK50" s="23"/>
      <c r="AL50" s="23"/>
      <c r="AM50" s="23"/>
      <c r="AN50" s="23"/>
      <c r="AO50" s="23"/>
      <c r="AP50" s="23"/>
      <c r="AQ50" s="23"/>
      <c r="AR50" s="23"/>
      <c r="AS50" s="23"/>
      <c r="AT50" s="23"/>
      <c r="AU50" s="148"/>
      <c r="AV50" s="149"/>
      <c r="AW50" s="150"/>
      <c r="AX50" s="151"/>
      <c r="AY50" s="152"/>
      <c r="AZ50" s="152"/>
      <c r="BA50" s="153"/>
      <c r="BB50" s="153"/>
      <c r="BC50" s="153"/>
      <c r="BD50" s="153"/>
      <c r="BE50" s="153"/>
      <c r="BF50" s="150"/>
      <c r="BG50" s="13"/>
    </row>
    <row r="51" spans="2:59" s="16" customFormat="1" hidden="1" x14ac:dyDescent="0.25">
      <c r="B51" s="17"/>
      <c r="C51" s="17"/>
      <c r="D51" s="17"/>
      <c r="E51" s="17"/>
      <c r="F51" s="13"/>
      <c r="G51" s="18"/>
      <c r="H51" s="18"/>
      <c r="I51" s="18"/>
      <c r="L51" s="19"/>
      <c r="N51" s="13"/>
      <c r="O51" s="20"/>
      <c r="P51" s="20"/>
      <c r="Q51" s="20"/>
      <c r="R51" s="21"/>
      <c r="S51" s="20"/>
      <c r="T51" s="20"/>
      <c r="U51" s="20"/>
      <c r="V51" s="22"/>
      <c r="W51" s="20"/>
      <c r="X51" s="20"/>
      <c r="Y51" s="20"/>
      <c r="Z51" s="22"/>
      <c r="AA51" s="17"/>
      <c r="AB51" s="17"/>
      <c r="AC51" s="17"/>
      <c r="AD51" s="23"/>
      <c r="AE51" s="17"/>
      <c r="AF51" s="17"/>
      <c r="AG51" s="17"/>
      <c r="AH51" s="23"/>
      <c r="AI51" s="23"/>
      <c r="AJ51" s="23"/>
      <c r="AK51" s="23"/>
      <c r="AL51" s="23"/>
      <c r="AM51" s="23"/>
      <c r="AN51" s="23"/>
      <c r="AO51" s="23"/>
      <c r="AP51" s="23"/>
      <c r="AQ51" s="23"/>
      <c r="AR51" s="23"/>
      <c r="AS51" s="23"/>
      <c r="AT51" s="23"/>
      <c r="AU51" s="148"/>
      <c r="AV51" s="149"/>
      <c r="AW51" s="150"/>
      <c r="AX51" s="151"/>
      <c r="AY51" s="152"/>
      <c r="AZ51" s="152"/>
      <c r="BA51" s="153"/>
      <c r="BB51" s="153"/>
      <c r="BC51" s="153"/>
      <c r="BD51" s="153"/>
      <c r="BE51" s="153"/>
      <c r="BF51" s="150"/>
      <c r="BG51" s="13"/>
    </row>
    <row r="52" spans="2:59" s="16" customFormat="1" hidden="1" x14ac:dyDescent="0.25">
      <c r="B52" s="17"/>
      <c r="C52" s="17"/>
      <c r="D52" s="17"/>
      <c r="E52" s="17"/>
      <c r="F52" s="13"/>
      <c r="G52" s="18"/>
      <c r="H52" s="18"/>
      <c r="I52" s="18"/>
      <c r="L52" s="19"/>
      <c r="N52" s="13"/>
      <c r="O52" s="20"/>
      <c r="P52" s="20"/>
      <c r="Q52" s="20"/>
      <c r="R52" s="21"/>
      <c r="S52" s="20"/>
      <c r="T52" s="20"/>
      <c r="U52" s="20"/>
      <c r="V52" s="22"/>
      <c r="W52" s="20"/>
      <c r="X52" s="20"/>
      <c r="Y52" s="20"/>
      <c r="Z52" s="22"/>
      <c r="AA52" s="17"/>
      <c r="AB52" s="17"/>
      <c r="AC52" s="17"/>
      <c r="AD52" s="23"/>
      <c r="AE52" s="17"/>
      <c r="AF52" s="17"/>
      <c r="AG52" s="17"/>
      <c r="AH52" s="23"/>
      <c r="AI52" s="23"/>
      <c r="AJ52" s="23"/>
      <c r="AK52" s="23"/>
      <c r="AL52" s="23"/>
      <c r="AM52" s="23"/>
      <c r="AN52" s="23"/>
      <c r="AO52" s="23"/>
      <c r="AP52" s="23"/>
      <c r="AQ52" s="23"/>
      <c r="AR52" s="23"/>
      <c r="AS52" s="23"/>
      <c r="AT52" s="23"/>
      <c r="AU52" s="148"/>
      <c r="AV52" s="149"/>
      <c r="AW52" s="150"/>
      <c r="AX52" s="151"/>
      <c r="AY52" s="152"/>
      <c r="AZ52" s="152"/>
      <c r="BA52" s="153"/>
      <c r="BB52" s="153"/>
      <c r="BC52" s="153"/>
      <c r="BD52" s="153"/>
      <c r="BE52" s="153"/>
      <c r="BF52" s="150"/>
      <c r="BG52" s="13"/>
    </row>
    <row r="53" spans="2:59" s="16" customFormat="1" hidden="1" x14ac:dyDescent="0.25">
      <c r="B53" s="17"/>
      <c r="C53" s="17"/>
      <c r="D53" s="17"/>
      <c r="E53" s="17"/>
      <c r="F53" s="13"/>
      <c r="G53" s="18"/>
      <c r="H53" s="18"/>
      <c r="I53" s="18"/>
      <c r="L53" s="19"/>
      <c r="N53" s="13"/>
      <c r="O53" s="20"/>
      <c r="P53" s="20"/>
      <c r="Q53" s="20"/>
      <c r="R53" s="21"/>
      <c r="S53" s="20"/>
      <c r="T53" s="20"/>
      <c r="U53" s="20"/>
      <c r="V53" s="22"/>
      <c r="W53" s="20"/>
      <c r="X53" s="20"/>
      <c r="Y53" s="20"/>
      <c r="Z53" s="22"/>
      <c r="AA53" s="17"/>
      <c r="AB53" s="17"/>
      <c r="AC53" s="17"/>
      <c r="AD53" s="23"/>
      <c r="AE53" s="17"/>
      <c r="AF53" s="17"/>
      <c r="AG53" s="17"/>
      <c r="AH53" s="23"/>
      <c r="AI53" s="23"/>
      <c r="AJ53" s="23"/>
      <c r="AK53" s="23"/>
      <c r="AL53" s="23"/>
      <c r="AM53" s="23"/>
      <c r="AN53" s="23"/>
      <c r="AO53" s="23"/>
      <c r="AP53" s="23"/>
      <c r="AQ53" s="23"/>
      <c r="AR53" s="23"/>
      <c r="AS53" s="23"/>
      <c r="AT53" s="23"/>
      <c r="AU53" s="148"/>
      <c r="AV53" s="149"/>
      <c r="AW53" s="150"/>
      <c r="AX53" s="151"/>
      <c r="AY53" s="152"/>
      <c r="AZ53" s="152"/>
      <c r="BA53" s="153"/>
      <c r="BB53" s="153"/>
      <c r="BC53" s="153"/>
      <c r="BD53" s="153"/>
      <c r="BE53" s="153"/>
      <c r="BF53" s="150"/>
      <c r="BG53" s="13"/>
    </row>
    <row r="54" spans="2:59" s="16" customFormat="1" hidden="1" x14ac:dyDescent="0.25">
      <c r="B54" s="17"/>
      <c r="C54" s="17"/>
      <c r="D54" s="17"/>
      <c r="E54" s="17"/>
      <c r="F54" s="13"/>
      <c r="G54" s="18"/>
      <c r="H54" s="18"/>
      <c r="I54" s="18"/>
      <c r="L54" s="19"/>
      <c r="N54" s="13"/>
      <c r="O54" s="20"/>
      <c r="P54" s="20"/>
      <c r="Q54" s="20"/>
      <c r="R54" s="21"/>
      <c r="S54" s="20"/>
      <c r="T54" s="20"/>
      <c r="U54" s="20"/>
      <c r="V54" s="22"/>
      <c r="W54" s="20"/>
      <c r="X54" s="20"/>
      <c r="Y54" s="20"/>
      <c r="Z54" s="22"/>
      <c r="AA54" s="17"/>
      <c r="AB54" s="17"/>
      <c r="AC54" s="17"/>
      <c r="AD54" s="23"/>
      <c r="AE54" s="17"/>
      <c r="AF54" s="17"/>
      <c r="AG54" s="17"/>
      <c r="AH54" s="23"/>
      <c r="AI54" s="23"/>
      <c r="AJ54" s="23"/>
      <c r="AK54" s="23"/>
      <c r="AL54" s="23"/>
      <c r="AM54" s="23"/>
      <c r="AN54" s="23"/>
      <c r="AO54" s="23"/>
      <c r="AP54" s="23"/>
      <c r="AQ54" s="23"/>
      <c r="AR54" s="23"/>
      <c r="AS54" s="23"/>
      <c r="AT54" s="23"/>
      <c r="AU54" s="148"/>
      <c r="AV54" s="149"/>
      <c r="AW54" s="150"/>
      <c r="AX54" s="151"/>
      <c r="AY54" s="152"/>
      <c r="AZ54" s="152"/>
      <c r="BA54" s="153"/>
      <c r="BB54" s="153"/>
      <c r="BC54" s="153"/>
      <c r="BD54" s="153"/>
      <c r="BE54" s="153"/>
      <c r="BF54" s="150"/>
      <c r="BG54" s="13"/>
    </row>
    <row r="55" spans="2:59" s="16" customFormat="1" hidden="1" x14ac:dyDescent="0.25">
      <c r="B55" s="17"/>
      <c r="C55" s="17"/>
      <c r="D55" s="17"/>
      <c r="E55" s="17"/>
      <c r="F55" s="13"/>
      <c r="G55" s="18"/>
      <c r="H55" s="18"/>
      <c r="I55" s="18"/>
      <c r="L55" s="19"/>
      <c r="N55" s="13"/>
      <c r="O55" s="20"/>
      <c r="P55" s="20"/>
      <c r="Q55" s="20"/>
      <c r="R55" s="21"/>
      <c r="S55" s="20"/>
      <c r="T55" s="20"/>
      <c r="U55" s="20"/>
      <c r="V55" s="22"/>
      <c r="W55" s="20"/>
      <c r="X55" s="20"/>
      <c r="Y55" s="20"/>
      <c r="Z55" s="22"/>
      <c r="AA55" s="17"/>
      <c r="AB55" s="17"/>
      <c r="AC55" s="17"/>
      <c r="AD55" s="23"/>
      <c r="AE55" s="17"/>
      <c r="AF55" s="17"/>
      <c r="AG55" s="17"/>
      <c r="AH55" s="23"/>
      <c r="AI55" s="23"/>
      <c r="AJ55" s="23"/>
      <c r="AK55" s="23"/>
      <c r="AL55" s="23"/>
      <c r="AM55" s="23"/>
      <c r="AN55" s="23"/>
      <c r="AO55" s="23"/>
      <c r="AP55" s="23"/>
      <c r="AQ55" s="23"/>
      <c r="AR55" s="23"/>
      <c r="AS55" s="23"/>
      <c r="AT55" s="23"/>
      <c r="AU55" s="148"/>
      <c r="AV55" s="149"/>
      <c r="AW55" s="150"/>
      <c r="AX55" s="151"/>
      <c r="AY55" s="152"/>
      <c r="AZ55" s="152"/>
      <c r="BA55" s="153"/>
      <c r="BB55" s="153"/>
      <c r="BC55" s="153"/>
      <c r="BD55" s="153"/>
      <c r="BE55" s="153"/>
      <c r="BF55" s="150"/>
      <c r="BG55" s="13"/>
    </row>
    <row r="56" spans="2:59" s="16" customFormat="1" hidden="1" x14ac:dyDescent="0.25">
      <c r="B56" s="17"/>
      <c r="C56" s="17"/>
      <c r="D56" s="17"/>
      <c r="E56" s="17"/>
      <c r="F56" s="13"/>
      <c r="G56" s="18"/>
      <c r="H56" s="18"/>
      <c r="I56" s="18"/>
      <c r="L56" s="19"/>
      <c r="N56" s="13"/>
      <c r="O56" s="20"/>
      <c r="P56" s="20"/>
      <c r="Q56" s="20"/>
      <c r="R56" s="21"/>
      <c r="S56" s="20"/>
      <c r="T56" s="20"/>
      <c r="U56" s="20"/>
      <c r="V56" s="22"/>
      <c r="W56" s="20"/>
      <c r="X56" s="20"/>
      <c r="Y56" s="20"/>
      <c r="Z56" s="22"/>
      <c r="AA56" s="17"/>
      <c r="AB56" s="17"/>
      <c r="AC56" s="17"/>
      <c r="AD56" s="23"/>
      <c r="AE56" s="17"/>
      <c r="AF56" s="17"/>
      <c r="AG56" s="17"/>
      <c r="AH56" s="23"/>
      <c r="AI56" s="23"/>
      <c r="AJ56" s="23"/>
      <c r="AK56" s="23"/>
      <c r="AL56" s="23"/>
      <c r="AM56" s="23"/>
      <c r="AN56" s="23"/>
      <c r="AO56" s="23"/>
      <c r="AP56" s="23"/>
      <c r="AQ56" s="23"/>
      <c r="AR56" s="23"/>
      <c r="AS56" s="23"/>
      <c r="AT56" s="23"/>
      <c r="AU56" s="148"/>
      <c r="AV56" s="149"/>
      <c r="AW56" s="150"/>
      <c r="AX56" s="151"/>
      <c r="AY56" s="152"/>
      <c r="AZ56" s="152"/>
      <c r="BA56" s="153"/>
      <c r="BB56" s="153"/>
      <c r="BC56" s="153"/>
      <c r="BD56" s="153"/>
      <c r="BE56" s="153"/>
      <c r="BF56" s="150"/>
      <c r="BG56" s="13"/>
    </row>
    <row r="57" spans="2:59" s="16" customFormat="1" hidden="1" x14ac:dyDescent="0.25">
      <c r="B57" s="17"/>
      <c r="C57" s="17"/>
      <c r="D57" s="17"/>
      <c r="E57" s="17"/>
      <c r="F57" s="13"/>
      <c r="G57" s="18"/>
      <c r="H57" s="18"/>
      <c r="I57" s="18"/>
      <c r="L57" s="19"/>
      <c r="N57" s="13"/>
      <c r="O57" s="20"/>
      <c r="P57" s="20"/>
      <c r="Q57" s="20"/>
      <c r="R57" s="21"/>
      <c r="S57" s="20"/>
      <c r="T57" s="20"/>
      <c r="U57" s="20"/>
      <c r="V57" s="22"/>
      <c r="W57" s="20"/>
      <c r="X57" s="20"/>
      <c r="Y57" s="20"/>
      <c r="Z57" s="22"/>
      <c r="AA57" s="17"/>
      <c r="AB57" s="17"/>
      <c r="AC57" s="17"/>
      <c r="AD57" s="23"/>
      <c r="AE57" s="17"/>
      <c r="AF57" s="17"/>
      <c r="AG57" s="17"/>
      <c r="AH57" s="23"/>
      <c r="AI57" s="23"/>
      <c r="AJ57" s="23"/>
      <c r="AK57" s="23"/>
      <c r="AL57" s="23"/>
      <c r="AM57" s="23"/>
      <c r="AN57" s="23"/>
      <c r="AO57" s="23"/>
      <c r="AP57" s="23"/>
      <c r="AQ57" s="23"/>
      <c r="AR57" s="23"/>
      <c r="AS57" s="23"/>
      <c r="AT57" s="23"/>
      <c r="AU57" s="148"/>
      <c r="AV57" s="149"/>
      <c r="AW57" s="150"/>
      <c r="AX57" s="151"/>
      <c r="AY57" s="152"/>
      <c r="AZ57" s="152"/>
      <c r="BA57" s="153"/>
      <c r="BB57" s="153"/>
      <c r="BC57" s="153"/>
      <c r="BD57" s="153"/>
      <c r="BE57" s="153"/>
      <c r="BF57" s="150"/>
      <c r="BG57" s="13"/>
    </row>
    <row r="58" spans="2:59" s="16" customFormat="1" hidden="1" x14ac:dyDescent="0.25">
      <c r="B58" s="17"/>
      <c r="C58" s="17"/>
      <c r="D58" s="17"/>
      <c r="E58" s="17"/>
      <c r="F58" s="13"/>
      <c r="G58" s="18"/>
      <c r="H58" s="18"/>
      <c r="I58" s="18"/>
      <c r="L58" s="19"/>
      <c r="N58" s="13"/>
      <c r="O58" s="20"/>
      <c r="P58" s="20"/>
      <c r="Q58" s="20"/>
      <c r="R58" s="21"/>
      <c r="S58" s="20"/>
      <c r="T58" s="20"/>
      <c r="U58" s="20"/>
      <c r="V58" s="22"/>
      <c r="W58" s="20"/>
      <c r="X58" s="20"/>
      <c r="Y58" s="20"/>
      <c r="Z58" s="22"/>
      <c r="AA58" s="17"/>
      <c r="AB58" s="17"/>
      <c r="AC58" s="17"/>
      <c r="AD58" s="23"/>
      <c r="AE58" s="17"/>
      <c r="AF58" s="17"/>
      <c r="AG58" s="17"/>
      <c r="AH58" s="23"/>
      <c r="AI58" s="23"/>
      <c r="AJ58" s="23"/>
      <c r="AK58" s="23"/>
      <c r="AL58" s="23"/>
      <c r="AM58" s="23"/>
      <c r="AN58" s="23"/>
      <c r="AO58" s="23"/>
      <c r="AP58" s="23"/>
      <c r="AQ58" s="23"/>
      <c r="AR58" s="23"/>
      <c r="AS58" s="23"/>
      <c r="AT58" s="23"/>
      <c r="AU58" s="148"/>
      <c r="AV58" s="149"/>
      <c r="AW58" s="150"/>
      <c r="AX58" s="151"/>
      <c r="AY58" s="152"/>
      <c r="AZ58" s="152"/>
      <c r="BA58" s="153"/>
      <c r="BB58" s="153"/>
      <c r="BC58" s="153"/>
      <c r="BD58" s="153"/>
      <c r="BE58" s="153"/>
      <c r="BF58" s="150"/>
      <c r="BG58" s="13"/>
    </row>
    <row r="59" spans="2:59" s="16" customFormat="1" hidden="1" x14ac:dyDescent="0.25">
      <c r="B59" s="17"/>
      <c r="C59" s="17"/>
      <c r="D59" s="17"/>
      <c r="E59" s="17"/>
      <c r="F59" s="13"/>
      <c r="G59" s="18"/>
      <c r="H59" s="18"/>
      <c r="I59" s="18"/>
      <c r="L59" s="19"/>
      <c r="N59" s="13"/>
      <c r="O59" s="20"/>
      <c r="P59" s="20"/>
      <c r="Q59" s="20"/>
      <c r="R59" s="21"/>
      <c r="S59" s="20"/>
      <c r="T59" s="20"/>
      <c r="U59" s="20"/>
      <c r="V59" s="22"/>
      <c r="W59" s="20"/>
      <c r="X59" s="20"/>
      <c r="Y59" s="20"/>
      <c r="Z59" s="22"/>
      <c r="AA59" s="17"/>
      <c r="AB59" s="17"/>
      <c r="AC59" s="17"/>
      <c r="AD59" s="23"/>
      <c r="AE59" s="17"/>
      <c r="AF59" s="17"/>
      <c r="AG59" s="17"/>
      <c r="AH59" s="23"/>
      <c r="AI59" s="23"/>
      <c r="AJ59" s="23"/>
      <c r="AK59" s="23"/>
      <c r="AL59" s="23"/>
      <c r="AM59" s="23"/>
      <c r="AN59" s="23"/>
      <c r="AO59" s="23"/>
      <c r="AP59" s="23"/>
      <c r="AQ59" s="23"/>
      <c r="AR59" s="23"/>
      <c r="AS59" s="23"/>
      <c r="AT59" s="23"/>
      <c r="AU59" s="148"/>
      <c r="AV59" s="149"/>
      <c r="AW59" s="150"/>
      <c r="AX59" s="151"/>
      <c r="AY59" s="152"/>
      <c r="AZ59" s="152"/>
      <c r="BA59" s="153"/>
      <c r="BB59" s="153"/>
      <c r="BC59" s="153"/>
      <c r="BD59" s="153"/>
      <c r="BE59" s="153"/>
      <c r="BF59" s="150"/>
      <c r="BG59" s="13"/>
    </row>
    <row r="60" spans="2:59" s="16" customFormat="1" hidden="1" x14ac:dyDescent="0.25">
      <c r="B60" s="17"/>
      <c r="C60" s="17"/>
      <c r="D60" s="17"/>
      <c r="E60" s="17"/>
      <c r="F60" s="13"/>
      <c r="G60" s="18"/>
      <c r="H60" s="18"/>
      <c r="I60" s="18"/>
      <c r="L60" s="19"/>
      <c r="N60" s="13"/>
      <c r="O60" s="20"/>
      <c r="P60" s="20"/>
      <c r="Q60" s="20"/>
      <c r="R60" s="21"/>
      <c r="S60" s="20"/>
      <c r="T60" s="20"/>
      <c r="U60" s="20"/>
      <c r="V60" s="22"/>
      <c r="W60" s="20"/>
      <c r="X60" s="20"/>
      <c r="Y60" s="20"/>
      <c r="Z60" s="22"/>
      <c r="AA60" s="17"/>
      <c r="AB60" s="17"/>
      <c r="AC60" s="17"/>
      <c r="AD60" s="23"/>
      <c r="AE60" s="17"/>
      <c r="AF60" s="17"/>
      <c r="AG60" s="17"/>
      <c r="AH60" s="23"/>
      <c r="AI60" s="23"/>
      <c r="AJ60" s="23"/>
      <c r="AK60" s="23"/>
      <c r="AL60" s="23"/>
      <c r="AM60" s="23"/>
      <c r="AN60" s="23"/>
      <c r="AO60" s="23"/>
      <c r="AP60" s="23"/>
      <c r="AQ60" s="23"/>
      <c r="AR60" s="23"/>
      <c r="AS60" s="23"/>
      <c r="AT60" s="23"/>
      <c r="AU60" s="148"/>
      <c r="AV60" s="149"/>
      <c r="AW60" s="150"/>
      <c r="AX60" s="151"/>
      <c r="AY60" s="152"/>
      <c r="AZ60" s="152"/>
      <c r="BA60" s="153"/>
      <c r="BB60" s="153"/>
      <c r="BC60" s="153"/>
      <c r="BD60" s="153"/>
      <c r="BE60" s="153"/>
      <c r="BF60" s="150"/>
      <c r="BG60" s="13"/>
    </row>
    <row r="61" spans="2:59" s="16" customFormat="1" hidden="1" x14ac:dyDescent="0.25">
      <c r="B61" s="17"/>
      <c r="C61" s="17"/>
      <c r="D61" s="17"/>
      <c r="E61" s="17"/>
      <c r="F61" s="13"/>
      <c r="G61" s="18"/>
      <c r="H61" s="18"/>
      <c r="I61" s="18"/>
      <c r="L61" s="19"/>
      <c r="N61" s="13"/>
      <c r="O61" s="20"/>
      <c r="P61" s="20"/>
      <c r="Q61" s="20"/>
      <c r="R61" s="21"/>
      <c r="S61" s="20"/>
      <c r="T61" s="20"/>
      <c r="U61" s="20"/>
      <c r="V61" s="22"/>
      <c r="W61" s="20"/>
      <c r="X61" s="20"/>
      <c r="Y61" s="20"/>
      <c r="Z61" s="22"/>
      <c r="AA61" s="17"/>
      <c r="AB61" s="17"/>
      <c r="AC61" s="17"/>
      <c r="AD61" s="23"/>
      <c r="AE61" s="17"/>
      <c r="AF61" s="17"/>
      <c r="AG61" s="17"/>
      <c r="AH61" s="23"/>
      <c r="AI61" s="23"/>
      <c r="AJ61" s="23"/>
      <c r="AK61" s="23"/>
      <c r="AL61" s="23"/>
      <c r="AM61" s="23"/>
      <c r="AN61" s="23"/>
      <c r="AO61" s="23"/>
      <c r="AP61" s="23"/>
      <c r="AQ61" s="23"/>
      <c r="AR61" s="23"/>
      <c r="AS61" s="23"/>
      <c r="AT61" s="23"/>
      <c r="AU61" s="148"/>
      <c r="AV61" s="149"/>
      <c r="AW61" s="150"/>
      <c r="AX61" s="151"/>
      <c r="AY61" s="152"/>
      <c r="AZ61" s="152"/>
      <c r="BA61" s="153"/>
      <c r="BB61" s="153"/>
      <c r="BC61" s="153"/>
      <c r="BD61" s="153"/>
      <c r="BE61" s="153"/>
      <c r="BF61" s="150"/>
      <c r="BG61" s="13"/>
    </row>
    <row r="62" spans="2:59" s="16" customFormat="1" hidden="1" x14ac:dyDescent="0.25">
      <c r="B62" s="17"/>
      <c r="C62" s="17"/>
      <c r="D62" s="17"/>
      <c r="E62" s="17"/>
      <c r="F62" s="13"/>
      <c r="G62" s="18"/>
      <c r="H62" s="18"/>
      <c r="I62" s="18"/>
      <c r="L62" s="19"/>
      <c r="N62" s="13"/>
      <c r="O62" s="20"/>
      <c r="P62" s="20"/>
      <c r="Q62" s="20"/>
      <c r="R62" s="21"/>
      <c r="S62" s="20"/>
      <c r="T62" s="20"/>
      <c r="U62" s="20"/>
      <c r="V62" s="22"/>
      <c r="W62" s="20"/>
      <c r="X62" s="20"/>
      <c r="Y62" s="20"/>
      <c r="Z62" s="22"/>
      <c r="AA62" s="17"/>
      <c r="AB62" s="17"/>
      <c r="AC62" s="17"/>
      <c r="AD62" s="23"/>
      <c r="AE62" s="17"/>
      <c r="AF62" s="17"/>
      <c r="AG62" s="17"/>
      <c r="AH62" s="23"/>
      <c r="AI62" s="23"/>
      <c r="AJ62" s="23"/>
      <c r="AK62" s="23"/>
      <c r="AL62" s="23"/>
      <c r="AM62" s="23"/>
      <c r="AN62" s="23"/>
      <c r="AO62" s="23"/>
      <c r="AP62" s="23"/>
      <c r="AQ62" s="23"/>
      <c r="AR62" s="23"/>
      <c r="AS62" s="23"/>
      <c r="AT62" s="23"/>
      <c r="AU62" s="148"/>
      <c r="AV62" s="149"/>
      <c r="AW62" s="150"/>
      <c r="AX62" s="151"/>
      <c r="AY62" s="152"/>
      <c r="AZ62" s="152"/>
      <c r="BA62" s="153"/>
      <c r="BB62" s="153"/>
      <c r="BC62" s="153"/>
      <c r="BD62" s="153"/>
      <c r="BE62" s="153"/>
      <c r="BF62" s="150"/>
      <c r="BG62" s="13"/>
    </row>
    <row r="63" spans="2:59" s="16" customFormat="1" hidden="1" x14ac:dyDescent="0.25">
      <c r="B63" s="17"/>
      <c r="C63" s="17"/>
      <c r="D63" s="17"/>
      <c r="E63" s="17"/>
      <c r="F63" s="13"/>
      <c r="G63" s="18"/>
      <c r="H63" s="18"/>
      <c r="I63" s="18"/>
      <c r="L63" s="19"/>
      <c r="N63" s="13"/>
      <c r="O63" s="20"/>
      <c r="P63" s="20"/>
      <c r="Q63" s="20"/>
      <c r="R63" s="21"/>
      <c r="S63" s="20"/>
      <c r="T63" s="20"/>
      <c r="U63" s="20"/>
      <c r="V63" s="22"/>
      <c r="W63" s="20"/>
      <c r="X63" s="20"/>
      <c r="Y63" s="20"/>
      <c r="Z63" s="22"/>
      <c r="AA63" s="17"/>
      <c r="AB63" s="17"/>
      <c r="AC63" s="17"/>
      <c r="AD63" s="23"/>
      <c r="AE63" s="17"/>
      <c r="AF63" s="17"/>
      <c r="AG63" s="17"/>
      <c r="AH63" s="23"/>
      <c r="AI63" s="23"/>
      <c r="AJ63" s="23"/>
      <c r="AK63" s="23"/>
      <c r="AL63" s="23"/>
      <c r="AM63" s="23"/>
      <c r="AN63" s="23"/>
      <c r="AO63" s="23"/>
      <c r="AP63" s="23"/>
      <c r="AQ63" s="23"/>
      <c r="AR63" s="23"/>
      <c r="AS63" s="23"/>
      <c r="AT63" s="23"/>
      <c r="AU63" s="148"/>
      <c r="AV63" s="149"/>
      <c r="AW63" s="150"/>
      <c r="AX63" s="151"/>
      <c r="AY63" s="152"/>
      <c r="AZ63" s="152"/>
      <c r="BA63" s="153"/>
      <c r="BB63" s="153"/>
      <c r="BC63" s="153"/>
      <c r="BD63" s="153"/>
      <c r="BE63" s="153"/>
      <c r="BF63" s="150"/>
      <c r="BG63" s="13"/>
    </row>
    <row r="64" spans="2:59" s="16" customFormat="1" hidden="1" x14ac:dyDescent="0.25">
      <c r="B64" s="17"/>
      <c r="C64" s="17"/>
      <c r="D64" s="17"/>
      <c r="E64" s="17"/>
      <c r="F64" s="13"/>
      <c r="G64" s="18"/>
      <c r="H64" s="18"/>
      <c r="I64" s="18"/>
      <c r="L64" s="19"/>
      <c r="N64" s="13"/>
      <c r="O64" s="20"/>
      <c r="P64" s="20"/>
      <c r="Q64" s="20"/>
      <c r="R64" s="21"/>
      <c r="S64" s="20"/>
      <c r="T64" s="20"/>
      <c r="U64" s="20"/>
      <c r="V64" s="22"/>
      <c r="W64" s="20"/>
      <c r="X64" s="20"/>
      <c r="Y64" s="20"/>
      <c r="Z64" s="22"/>
      <c r="AA64" s="17"/>
      <c r="AB64" s="17"/>
      <c r="AC64" s="17"/>
      <c r="AD64" s="23"/>
      <c r="AE64" s="17"/>
      <c r="AF64" s="17"/>
      <c r="AG64" s="17"/>
      <c r="AH64" s="23"/>
      <c r="AI64" s="23"/>
      <c r="AJ64" s="23"/>
      <c r="AK64" s="23"/>
      <c r="AL64" s="23"/>
      <c r="AM64" s="23"/>
      <c r="AN64" s="23"/>
      <c r="AO64" s="23"/>
      <c r="AP64" s="23"/>
      <c r="AQ64" s="23"/>
      <c r="AR64" s="23"/>
      <c r="AS64" s="23"/>
      <c r="AT64" s="23"/>
      <c r="AU64" s="148"/>
      <c r="AV64" s="149"/>
      <c r="AW64" s="150"/>
      <c r="AX64" s="151"/>
      <c r="AY64" s="152"/>
      <c r="AZ64" s="152"/>
      <c r="BA64" s="153"/>
      <c r="BB64" s="153"/>
      <c r="BC64" s="153"/>
      <c r="BD64" s="153"/>
      <c r="BE64" s="153"/>
      <c r="BF64" s="150"/>
      <c r="BG64" s="13"/>
    </row>
    <row r="65" spans="2:59" s="16" customFormat="1" hidden="1" x14ac:dyDescent="0.25">
      <c r="B65" s="17"/>
      <c r="C65" s="17"/>
      <c r="D65" s="17"/>
      <c r="E65" s="17"/>
      <c r="F65" s="13"/>
      <c r="G65" s="18"/>
      <c r="H65" s="18"/>
      <c r="I65" s="18"/>
      <c r="L65" s="19"/>
      <c r="N65" s="13"/>
      <c r="O65" s="20"/>
      <c r="P65" s="20"/>
      <c r="Q65" s="20"/>
      <c r="R65" s="21"/>
      <c r="S65" s="20"/>
      <c r="T65" s="20"/>
      <c r="U65" s="20"/>
      <c r="V65" s="22"/>
      <c r="W65" s="20"/>
      <c r="X65" s="20"/>
      <c r="Y65" s="20"/>
      <c r="Z65" s="22"/>
      <c r="AA65" s="17"/>
      <c r="AB65" s="17"/>
      <c r="AC65" s="17"/>
      <c r="AD65" s="23"/>
      <c r="AE65" s="17"/>
      <c r="AF65" s="17"/>
      <c r="AG65" s="17"/>
      <c r="AH65" s="23"/>
      <c r="AI65" s="23"/>
      <c r="AJ65" s="23"/>
      <c r="AK65" s="23"/>
      <c r="AL65" s="23"/>
      <c r="AM65" s="23"/>
      <c r="AN65" s="23"/>
      <c r="AO65" s="23"/>
      <c r="AP65" s="23"/>
      <c r="AQ65" s="23"/>
      <c r="AR65" s="23"/>
      <c r="AS65" s="23"/>
      <c r="AT65" s="23"/>
      <c r="AU65" s="148"/>
      <c r="AV65" s="149"/>
      <c r="AW65" s="150"/>
      <c r="AX65" s="151"/>
      <c r="AY65" s="152"/>
      <c r="AZ65" s="152"/>
      <c r="BA65" s="153"/>
      <c r="BB65" s="153"/>
      <c r="BC65" s="153"/>
      <c r="BD65" s="153"/>
      <c r="BE65" s="153"/>
      <c r="BF65" s="150"/>
      <c r="BG65" s="13"/>
    </row>
    <row r="66" spans="2:59" s="16" customFormat="1" hidden="1" x14ac:dyDescent="0.25">
      <c r="B66" s="17"/>
      <c r="C66" s="17"/>
      <c r="D66" s="17"/>
      <c r="E66" s="17"/>
      <c r="F66" s="13"/>
      <c r="G66" s="18"/>
      <c r="H66" s="18"/>
      <c r="I66" s="18"/>
      <c r="L66" s="19"/>
      <c r="N66" s="13"/>
      <c r="O66" s="20"/>
      <c r="P66" s="20"/>
      <c r="Q66" s="20"/>
      <c r="R66" s="21"/>
      <c r="S66" s="20"/>
      <c r="T66" s="20"/>
      <c r="U66" s="20"/>
      <c r="V66" s="22"/>
      <c r="W66" s="20"/>
      <c r="X66" s="20"/>
      <c r="Y66" s="20"/>
      <c r="Z66" s="22"/>
      <c r="AA66" s="17"/>
      <c r="AB66" s="17"/>
      <c r="AC66" s="17"/>
      <c r="AD66" s="23"/>
      <c r="AE66" s="17"/>
      <c r="AF66" s="17"/>
      <c r="AG66" s="17"/>
      <c r="AH66" s="23"/>
      <c r="AI66" s="23"/>
      <c r="AJ66" s="23"/>
      <c r="AK66" s="23"/>
      <c r="AL66" s="23"/>
      <c r="AM66" s="23"/>
      <c r="AN66" s="23"/>
      <c r="AO66" s="23"/>
      <c r="AP66" s="23"/>
      <c r="AQ66" s="23"/>
      <c r="AR66" s="23"/>
      <c r="AS66" s="23"/>
      <c r="AT66" s="23"/>
      <c r="AU66" s="148"/>
      <c r="AV66" s="149"/>
      <c r="AW66" s="150"/>
      <c r="AX66" s="151"/>
      <c r="AY66" s="152"/>
      <c r="AZ66" s="152"/>
      <c r="BA66" s="153"/>
      <c r="BB66" s="153"/>
      <c r="BC66" s="153"/>
      <c r="BD66" s="153"/>
      <c r="BE66" s="153"/>
      <c r="BF66" s="150"/>
      <c r="BG66" s="13"/>
    </row>
    <row r="67" spans="2:59" s="16" customFormat="1" hidden="1" x14ac:dyDescent="0.25">
      <c r="B67" s="17"/>
      <c r="C67" s="17"/>
      <c r="D67" s="17"/>
      <c r="E67" s="17"/>
      <c r="F67" s="13"/>
      <c r="G67" s="18"/>
      <c r="H67" s="18"/>
      <c r="I67" s="18"/>
      <c r="L67" s="19"/>
      <c r="N67" s="13"/>
      <c r="O67" s="20"/>
      <c r="P67" s="20"/>
      <c r="Q67" s="20"/>
      <c r="R67" s="21"/>
      <c r="S67" s="20"/>
      <c r="T67" s="20"/>
      <c r="U67" s="20"/>
      <c r="V67" s="22"/>
      <c r="W67" s="20"/>
      <c r="X67" s="20"/>
      <c r="Y67" s="20"/>
      <c r="Z67" s="22"/>
      <c r="AA67" s="17"/>
      <c r="AB67" s="17"/>
      <c r="AC67" s="17"/>
      <c r="AD67" s="23"/>
      <c r="AE67" s="17"/>
      <c r="AF67" s="17"/>
      <c r="AG67" s="17"/>
      <c r="AH67" s="23"/>
      <c r="AI67" s="23"/>
      <c r="AJ67" s="23"/>
      <c r="AK67" s="23"/>
      <c r="AL67" s="23"/>
      <c r="AM67" s="23"/>
      <c r="AN67" s="23"/>
      <c r="AO67" s="23"/>
      <c r="AP67" s="23"/>
      <c r="AQ67" s="23"/>
      <c r="AR67" s="23"/>
      <c r="AS67" s="23"/>
      <c r="AT67" s="23"/>
      <c r="AU67" s="148"/>
      <c r="AV67" s="149"/>
      <c r="AW67" s="150"/>
      <c r="AX67" s="151"/>
      <c r="AY67" s="152"/>
      <c r="AZ67" s="152"/>
      <c r="BA67" s="153"/>
      <c r="BB67" s="153"/>
      <c r="BC67" s="153"/>
      <c r="BD67" s="153"/>
      <c r="BE67" s="153"/>
      <c r="BF67" s="150"/>
      <c r="BG67" s="13"/>
    </row>
    <row r="68" spans="2:59" s="16" customFormat="1" hidden="1" x14ac:dyDescent="0.25">
      <c r="B68" s="17"/>
      <c r="C68" s="17"/>
      <c r="D68" s="17"/>
      <c r="E68" s="17"/>
      <c r="F68" s="13"/>
      <c r="G68" s="18"/>
      <c r="H68" s="18"/>
      <c r="I68" s="18"/>
      <c r="L68" s="19"/>
      <c r="N68" s="13"/>
      <c r="O68" s="20"/>
      <c r="P68" s="20"/>
      <c r="Q68" s="20"/>
      <c r="R68" s="21"/>
      <c r="S68" s="20"/>
      <c r="T68" s="20"/>
      <c r="U68" s="20"/>
      <c r="V68" s="22"/>
      <c r="W68" s="20"/>
      <c r="X68" s="20"/>
      <c r="Y68" s="20"/>
      <c r="Z68" s="22"/>
      <c r="AA68" s="17"/>
      <c r="AB68" s="17"/>
      <c r="AC68" s="17"/>
      <c r="AD68" s="23"/>
      <c r="AE68" s="17"/>
      <c r="AF68" s="17"/>
      <c r="AG68" s="17"/>
      <c r="AH68" s="23"/>
      <c r="AI68" s="23"/>
      <c r="AJ68" s="23"/>
      <c r="AK68" s="23"/>
      <c r="AL68" s="23"/>
      <c r="AM68" s="23"/>
      <c r="AN68" s="23"/>
      <c r="AO68" s="23"/>
      <c r="AP68" s="23"/>
      <c r="AQ68" s="23"/>
      <c r="AR68" s="23"/>
      <c r="AS68" s="23"/>
      <c r="AT68" s="23"/>
      <c r="AU68" s="148"/>
      <c r="AV68" s="149"/>
      <c r="AW68" s="150"/>
      <c r="AX68" s="151"/>
      <c r="AY68" s="152"/>
      <c r="AZ68" s="152"/>
      <c r="BA68" s="153"/>
      <c r="BB68" s="153"/>
      <c r="BC68" s="153"/>
      <c r="BD68" s="153"/>
      <c r="BE68" s="153"/>
      <c r="BF68" s="150"/>
      <c r="BG68" s="13"/>
    </row>
    <row r="69" spans="2:59" s="16" customFormat="1" hidden="1" x14ac:dyDescent="0.25">
      <c r="B69" s="17"/>
      <c r="C69" s="17"/>
      <c r="D69" s="17"/>
      <c r="E69" s="17"/>
      <c r="F69" s="13"/>
      <c r="G69" s="18"/>
      <c r="H69" s="18"/>
      <c r="I69" s="18"/>
      <c r="L69" s="19"/>
      <c r="N69" s="13"/>
      <c r="O69" s="20"/>
      <c r="P69" s="20"/>
      <c r="Q69" s="20"/>
      <c r="R69" s="21"/>
      <c r="S69" s="20"/>
      <c r="T69" s="20"/>
      <c r="U69" s="20"/>
      <c r="V69" s="22"/>
      <c r="W69" s="20"/>
      <c r="X69" s="20"/>
      <c r="Y69" s="20"/>
      <c r="Z69" s="22"/>
      <c r="AA69" s="17"/>
      <c r="AB69" s="17"/>
      <c r="AC69" s="17"/>
      <c r="AD69" s="23"/>
      <c r="AE69" s="17"/>
      <c r="AF69" s="17"/>
      <c r="AG69" s="17"/>
      <c r="AH69" s="23"/>
      <c r="AI69" s="23"/>
      <c r="AJ69" s="23"/>
      <c r="AK69" s="23"/>
      <c r="AL69" s="23"/>
      <c r="AM69" s="23"/>
      <c r="AN69" s="23"/>
      <c r="AO69" s="23"/>
      <c r="AP69" s="23"/>
      <c r="AQ69" s="23"/>
      <c r="AR69" s="23"/>
      <c r="AS69" s="23"/>
      <c r="AT69" s="23"/>
      <c r="AU69" s="148"/>
      <c r="AV69" s="149"/>
      <c r="AW69" s="150"/>
      <c r="AX69" s="151"/>
      <c r="AY69" s="152"/>
      <c r="AZ69" s="152"/>
      <c r="BA69" s="153"/>
      <c r="BB69" s="153"/>
      <c r="BC69" s="153"/>
      <c r="BD69" s="153"/>
      <c r="BE69" s="153"/>
      <c r="BF69" s="150"/>
      <c r="BG69" s="13"/>
    </row>
    <row r="70" spans="2:59" s="16" customFormat="1" hidden="1" x14ac:dyDescent="0.25">
      <c r="B70" s="17"/>
      <c r="C70" s="17"/>
      <c r="D70" s="17"/>
      <c r="E70" s="17"/>
      <c r="F70" s="13"/>
      <c r="G70" s="18"/>
      <c r="H70" s="18"/>
      <c r="I70" s="18"/>
      <c r="L70" s="19"/>
      <c r="N70" s="13"/>
      <c r="O70" s="20"/>
      <c r="P70" s="20"/>
      <c r="Q70" s="20"/>
      <c r="R70" s="21"/>
      <c r="S70" s="20"/>
      <c r="T70" s="20"/>
      <c r="U70" s="20"/>
      <c r="V70" s="22"/>
      <c r="W70" s="20"/>
      <c r="X70" s="20"/>
      <c r="Y70" s="20"/>
      <c r="Z70" s="22"/>
      <c r="AA70" s="17"/>
      <c r="AB70" s="17"/>
      <c r="AC70" s="17"/>
      <c r="AD70" s="23"/>
      <c r="AE70" s="17"/>
      <c r="AF70" s="17"/>
      <c r="AG70" s="17"/>
      <c r="AH70" s="23"/>
      <c r="AI70" s="23"/>
      <c r="AJ70" s="23"/>
      <c r="AK70" s="23"/>
      <c r="AL70" s="23"/>
      <c r="AM70" s="23"/>
      <c r="AN70" s="23"/>
      <c r="AO70" s="23"/>
      <c r="AP70" s="23"/>
      <c r="AQ70" s="23"/>
      <c r="AR70" s="23"/>
      <c r="AS70" s="23"/>
      <c r="AT70" s="23"/>
      <c r="AU70" s="148"/>
      <c r="AV70" s="149"/>
      <c r="AW70" s="150"/>
      <c r="AX70" s="151"/>
      <c r="AY70" s="152"/>
      <c r="AZ70" s="152"/>
      <c r="BA70" s="153"/>
      <c r="BB70" s="153"/>
      <c r="BC70" s="153"/>
      <c r="BD70" s="153"/>
      <c r="BE70" s="153"/>
      <c r="BF70" s="150"/>
      <c r="BG70" s="13"/>
    </row>
    <row r="71" spans="2:59" s="16" customFormat="1" hidden="1" x14ac:dyDescent="0.25">
      <c r="B71" s="17"/>
      <c r="C71" s="17"/>
      <c r="D71" s="17"/>
      <c r="E71" s="17"/>
      <c r="F71" s="13"/>
      <c r="G71" s="18"/>
      <c r="H71" s="18"/>
      <c r="I71" s="18"/>
      <c r="L71" s="19"/>
      <c r="N71" s="13"/>
      <c r="O71" s="20"/>
      <c r="P71" s="20"/>
      <c r="Q71" s="20"/>
      <c r="R71" s="21"/>
      <c r="S71" s="20"/>
      <c r="T71" s="20"/>
      <c r="U71" s="20"/>
      <c r="V71" s="22"/>
      <c r="W71" s="20"/>
      <c r="X71" s="20"/>
      <c r="Y71" s="20"/>
      <c r="Z71" s="22"/>
      <c r="AA71" s="17"/>
      <c r="AB71" s="17"/>
      <c r="AC71" s="17"/>
      <c r="AD71" s="23"/>
      <c r="AE71" s="17"/>
      <c r="AF71" s="17"/>
      <c r="AG71" s="17"/>
      <c r="AH71" s="23"/>
      <c r="AI71" s="23"/>
      <c r="AJ71" s="23"/>
      <c r="AK71" s="23"/>
      <c r="AL71" s="23"/>
      <c r="AM71" s="23"/>
      <c r="AN71" s="23"/>
      <c r="AO71" s="23"/>
      <c r="AP71" s="23"/>
      <c r="AQ71" s="23"/>
      <c r="AR71" s="23"/>
      <c r="AS71" s="23"/>
      <c r="AT71" s="23"/>
      <c r="AU71" s="148"/>
      <c r="AV71" s="149"/>
      <c r="AW71" s="150"/>
      <c r="AX71" s="151"/>
      <c r="AY71" s="152"/>
      <c r="AZ71" s="152"/>
      <c r="BA71" s="153"/>
      <c r="BB71" s="153"/>
      <c r="BC71" s="153"/>
      <c r="BD71" s="153"/>
      <c r="BE71" s="153"/>
      <c r="BF71" s="150"/>
      <c r="BG71" s="13"/>
    </row>
    <row r="72" spans="2:59" s="16" customFormat="1" hidden="1" x14ac:dyDescent="0.25">
      <c r="B72" s="17"/>
      <c r="C72" s="17"/>
      <c r="D72" s="17"/>
      <c r="E72" s="17"/>
      <c r="F72" s="13"/>
      <c r="G72" s="18"/>
      <c r="H72" s="18"/>
      <c r="I72" s="18"/>
      <c r="L72" s="19"/>
      <c r="N72" s="13"/>
      <c r="O72" s="20"/>
      <c r="P72" s="20"/>
      <c r="Q72" s="20"/>
      <c r="R72" s="21"/>
      <c r="S72" s="20"/>
      <c r="T72" s="20"/>
      <c r="U72" s="20"/>
      <c r="V72" s="22"/>
      <c r="W72" s="20"/>
      <c r="X72" s="20"/>
      <c r="Y72" s="20"/>
      <c r="Z72" s="22"/>
      <c r="AA72" s="17"/>
      <c r="AB72" s="17"/>
      <c r="AC72" s="17"/>
      <c r="AD72" s="23"/>
      <c r="AE72" s="17"/>
      <c r="AF72" s="17"/>
      <c r="AG72" s="17"/>
      <c r="AH72" s="23"/>
      <c r="AI72" s="23"/>
      <c r="AJ72" s="23"/>
      <c r="AK72" s="23"/>
      <c r="AL72" s="23"/>
      <c r="AM72" s="23"/>
      <c r="AN72" s="23"/>
      <c r="AO72" s="23"/>
      <c r="AP72" s="23"/>
      <c r="AQ72" s="23"/>
      <c r="AR72" s="23"/>
      <c r="AS72" s="23"/>
      <c r="AT72" s="23"/>
      <c r="AU72" s="148"/>
      <c r="AV72" s="149"/>
      <c r="AW72" s="150"/>
      <c r="AX72" s="151"/>
      <c r="AY72" s="152"/>
      <c r="AZ72" s="152"/>
      <c r="BA72" s="153"/>
      <c r="BB72" s="153"/>
      <c r="BC72" s="153"/>
      <c r="BD72" s="153"/>
      <c r="BE72" s="153"/>
      <c r="BF72" s="150"/>
      <c r="BG72" s="13"/>
    </row>
    <row r="73" spans="2:59" s="16" customFormat="1" hidden="1" x14ac:dyDescent="0.25">
      <c r="B73" s="17"/>
      <c r="C73" s="17"/>
      <c r="D73" s="17"/>
      <c r="E73" s="17"/>
      <c r="F73" s="13"/>
      <c r="G73" s="18"/>
      <c r="H73" s="18"/>
      <c r="I73" s="18"/>
      <c r="L73" s="19"/>
      <c r="N73" s="13"/>
      <c r="O73" s="20"/>
      <c r="P73" s="20"/>
      <c r="Q73" s="20"/>
      <c r="R73" s="21"/>
      <c r="S73" s="20"/>
      <c r="T73" s="20"/>
      <c r="U73" s="20"/>
      <c r="V73" s="22"/>
      <c r="W73" s="20"/>
      <c r="X73" s="20"/>
      <c r="Y73" s="20"/>
      <c r="Z73" s="22"/>
      <c r="AA73" s="17"/>
      <c r="AB73" s="17"/>
      <c r="AC73" s="17"/>
      <c r="AD73" s="23"/>
      <c r="AE73" s="17"/>
      <c r="AF73" s="17"/>
      <c r="AG73" s="17"/>
      <c r="AH73" s="23"/>
      <c r="AI73" s="23"/>
      <c r="AJ73" s="23"/>
      <c r="AK73" s="23"/>
      <c r="AL73" s="23"/>
      <c r="AM73" s="23"/>
      <c r="AN73" s="23"/>
      <c r="AO73" s="23"/>
      <c r="AP73" s="23"/>
      <c r="AQ73" s="23"/>
      <c r="AR73" s="23"/>
      <c r="AS73" s="23"/>
      <c r="AT73" s="23"/>
      <c r="AU73" s="148"/>
      <c r="AV73" s="149"/>
      <c r="AW73" s="150"/>
      <c r="AX73" s="151"/>
      <c r="AY73" s="152"/>
      <c r="AZ73" s="152"/>
      <c r="BA73" s="153"/>
      <c r="BB73" s="153"/>
      <c r="BC73" s="153"/>
      <c r="BD73" s="153"/>
      <c r="BE73" s="153"/>
      <c r="BF73" s="150"/>
      <c r="BG73" s="13"/>
    </row>
    <row r="74" spans="2:59" s="16" customFormat="1" hidden="1" x14ac:dyDescent="0.25">
      <c r="B74" s="17"/>
      <c r="C74" s="17"/>
      <c r="D74" s="17"/>
      <c r="E74" s="17"/>
      <c r="F74" s="13"/>
      <c r="G74" s="18"/>
      <c r="H74" s="18"/>
      <c r="I74" s="18"/>
      <c r="L74" s="19"/>
      <c r="N74" s="13"/>
      <c r="O74" s="20"/>
      <c r="P74" s="20"/>
      <c r="Q74" s="20"/>
      <c r="R74" s="21"/>
      <c r="S74" s="20"/>
      <c r="T74" s="20"/>
      <c r="U74" s="20"/>
      <c r="V74" s="22"/>
      <c r="W74" s="20"/>
      <c r="X74" s="20"/>
      <c r="Y74" s="20"/>
      <c r="Z74" s="22"/>
      <c r="AA74" s="17"/>
      <c r="AB74" s="17"/>
      <c r="AC74" s="17"/>
      <c r="AD74" s="23"/>
      <c r="AE74" s="17"/>
      <c r="AF74" s="17"/>
      <c r="AG74" s="17"/>
      <c r="AH74" s="23"/>
      <c r="AI74" s="23"/>
      <c r="AJ74" s="23"/>
      <c r="AK74" s="23"/>
      <c r="AL74" s="23"/>
      <c r="AM74" s="23"/>
      <c r="AN74" s="23"/>
      <c r="AO74" s="23"/>
      <c r="AP74" s="23"/>
      <c r="AQ74" s="23"/>
      <c r="AR74" s="23"/>
      <c r="AS74" s="23"/>
      <c r="AT74" s="23"/>
      <c r="AU74" s="148"/>
      <c r="AV74" s="149"/>
      <c r="AW74" s="150"/>
      <c r="AX74" s="151"/>
      <c r="AY74" s="152"/>
      <c r="AZ74" s="152"/>
      <c r="BA74" s="153"/>
      <c r="BB74" s="153"/>
      <c r="BC74" s="153"/>
      <c r="BD74" s="153"/>
      <c r="BE74" s="153"/>
      <c r="BF74" s="150"/>
      <c r="BG74" s="13"/>
    </row>
    <row r="75" spans="2:59" s="16" customFormat="1" hidden="1" x14ac:dyDescent="0.25">
      <c r="B75" s="17"/>
      <c r="C75" s="17"/>
      <c r="D75" s="17"/>
      <c r="E75" s="17"/>
      <c r="F75" s="13"/>
      <c r="G75" s="18"/>
      <c r="H75" s="18"/>
      <c r="I75" s="18"/>
      <c r="L75" s="19"/>
      <c r="N75" s="13"/>
      <c r="O75" s="20"/>
      <c r="P75" s="20"/>
      <c r="Q75" s="20"/>
      <c r="R75" s="21"/>
      <c r="S75" s="20"/>
      <c r="T75" s="20"/>
      <c r="U75" s="20"/>
      <c r="V75" s="22"/>
      <c r="W75" s="20"/>
      <c r="X75" s="20"/>
      <c r="Y75" s="20"/>
      <c r="Z75" s="22"/>
      <c r="AA75" s="17"/>
      <c r="AB75" s="17"/>
      <c r="AC75" s="17"/>
      <c r="AD75" s="23"/>
      <c r="AE75" s="17"/>
      <c r="AF75" s="17"/>
      <c r="AG75" s="17"/>
      <c r="AH75" s="23"/>
      <c r="AI75" s="23"/>
      <c r="AJ75" s="23"/>
      <c r="AK75" s="23"/>
      <c r="AL75" s="23"/>
      <c r="AM75" s="23"/>
      <c r="AN75" s="23"/>
      <c r="AO75" s="23"/>
      <c r="AP75" s="23"/>
      <c r="AQ75" s="23"/>
      <c r="AR75" s="23"/>
      <c r="AS75" s="23"/>
      <c r="AT75" s="23"/>
      <c r="AU75" s="148"/>
      <c r="AV75" s="149"/>
      <c r="AW75" s="150"/>
      <c r="AX75" s="151"/>
      <c r="AY75" s="152"/>
      <c r="AZ75" s="152"/>
      <c r="BA75" s="153"/>
      <c r="BB75" s="153"/>
      <c r="BC75" s="153"/>
      <c r="BD75" s="153"/>
      <c r="BE75" s="153"/>
      <c r="BF75" s="150"/>
      <c r="BG75" s="13"/>
    </row>
    <row r="76" spans="2:59" s="16" customFormat="1" hidden="1" x14ac:dyDescent="0.25">
      <c r="B76" s="17"/>
      <c r="C76" s="17"/>
      <c r="D76" s="17"/>
      <c r="E76" s="17"/>
      <c r="F76" s="13"/>
      <c r="G76" s="18"/>
      <c r="H76" s="18"/>
      <c r="I76" s="18"/>
      <c r="L76" s="19"/>
      <c r="N76" s="13"/>
      <c r="O76" s="20"/>
      <c r="P76" s="20"/>
      <c r="Q76" s="20"/>
      <c r="R76" s="21"/>
      <c r="S76" s="20"/>
      <c r="T76" s="20"/>
      <c r="U76" s="20"/>
      <c r="V76" s="22"/>
      <c r="W76" s="20"/>
      <c r="X76" s="20"/>
      <c r="Y76" s="20"/>
      <c r="Z76" s="22"/>
      <c r="AA76" s="17"/>
      <c r="AB76" s="17"/>
      <c r="AC76" s="17"/>
      <c r="AD76" s="23"/>
      <c r="AE76" s="17"/>
      <c r="AF76" s="17"/>
      <c r="AG76" s="17"/>
      <c r="AH76" s="23"/>
      <c r="AI76" s="23"/>
      <c r="AJ76" s="23"/>
      <c r="AK76" s="23"/>
      <c r="AL76" s="23"/>
      <c r="AM76" s="23"/>
      <c r="AN76" s="23"/>
      <c r="AO76" s="23"/>
      <c r="AP76" s="23"/>
      <c r="AQ76" s="23"/>
      <c r="AR76" s="23"/>
      <c r="AS76" s="23"/>
      <c r="AT76" s="23"/>
      <c r="AU76" s="148"/>
      <c r="AV76" s="149"/>
      <c r="AW76" s="150"/>
      <c r="AX76" s="151"/>
      <c r="AY76" s="152"/>
      <c r="AZ76" s="152"/>
      <c r="BA76" s="153"/>
      <c r="BB76" s="153"/>
      <c r="BC76" s="153"/>
      <c r="BD76" s="153"/>
      <c r="BE76" s="153"/>
      <c r="BF76" s="150"/>
      <c r="BG76" s="13"/>
    </row>
    <row r="77" spans="2:59" s="16" customFormat="1" hidden="1" x14ac:dyDescent="0.25">
      <c r="B77" s="17"/>
      <c r="C77" s="17"/>
      <c r="D77" s="17"/>
      <c r="E77" s="17"/>
      <c r="F77" s="13"/>
      <c r="G77" s="18"/>
      <c r="H77" s="18"/>
      <c r="I77" s="18"/>
      <c r="L77" s="19"/>
      <c r="N77" s="13"/>
      <c r="O77" s="20"/>
      <c r="P77" s="20"/>
      <c r="Q77" s="20"/>
      <c r="R77" s="21"/>
      <c r="S77" s="20"/>
      <c r="T77" s="20"/>
      <c r="U77" s="20"/>
      <c r="V77" s="22"/>
      <c r="W77" s="20"/>
      <c r="X77" s="20"/>
      <c r="Y77" s="20"/>
      <c r="Z77" s="22"/>
      <c r="AA77" s="17"/>
      <c r="AB77" s="17"/>
      <c r="AC77" s="17"/>
      <c r="AD77" s="23"/>
      <c r="AE77" s="17"/>
      <c r="AF77" s="17"/>
      <c r="AG77" s="17"/>
      <c r="AH77" s="23"/>
      <c r="AI77" s="23"/>
      <c r="AJ77" s="23"/>
      <c r="AK77" s="23"/>
      <c r="AL77" s="23"/>
      <c r="AM77" s="23"/>
      <c r="AN77" s="23"/>
      <c r="AO77" s="23"/>
      <c r="AP77" s="23"/>
      <c r="AQ77" s="23"/>
      <c r="AR77" s="23"/>
      <c r="AS77" s="23"/>
      <c r="AT77" s="23"/>
      <c r="AU77" s="148"/>
      <c r="AV77" s="149"/>
      <c r="AW77" s="150"/>
      <c r="AX77" s="151"/>
      <c r="AY77" s="152"/>
      <c r="AZ77" s="152"/>
      <c r="BA77" s="153"/>
      <c r="BB77" s="153"/>
      <c r="BC77" s="153"/>
      <c r="BD77" s="153"/>
      <c r="BE77" s="153"/>
      <c r="BF77" s="150"/>
      <c r="BG77" s="13"/>
    </row>
    <row r="78" spans="2:59" s="16" customFormat="1" hidden="1" x14ac:dyDescent="0.25">
      <c r="B78" s="17"/>
      <c r="C78" s="17"/>
      <c r="D78" s="17"/>
      <c r="E78" s="17"/>
      <c r="F78" s="13"/>
      <c r="G78" s="18"/>
      <c r="H78" s="18"/>
      <c r="I78" s="18"/>
      <c r="L78" s="19"/>
      <c r="N78" s="13"/>
      <c r="O78" s="20"/>
      <c r="P78" s="20"/>
      <c r="Q78" s="20"/>
      <c r="R78" s="21"/>
      <c r="S78" s="20"/>
      <c r="T78" s="20"/>
      <c r="U78" s="20"/>
      <c r="V78" s="22"/>
      <c r="W78" s="20"/>
      <c r="X78" s="20"/>
      <c r="Y78" s="20"/>
      <c r="Z78" s="22"/>
      <c r="AA78" s="17"/>
      <c r="AB78" s="17"/>
      <c r="AC78" s="17"/>
      <c r="AD78" s="23"/>
      <c r="AE78" s="17"/>
      <c r="AF78" s="17"/>
      <c r="AG78" s="17"/>
      <c r="AH78" s="23"/>
      <c r="AI78" s="23"/>
      <c r="AJ78" s="23"/>
      <c r="AK78" s="23"/>
      <c r="AL78" s="23"/>
      <c r="AM78" s="23"/>
      <c r="AN78" s="23"/>
      <c r="AO78" s="23"/>
      <c r="AP78" s="23"/>
      <c r="AQ78" s="23"/>
      <c r="AR78" s="23"/>
      <c r="AS78" s="23"/>
      <c r="AT78" s="23"/>
      <c r="AU78" s="148"/>
      <c r="AV78" s="149"/>
      <c r="AW78" s="150"/>
      <c r="AX78" s="151"/>
      <c r="AY78" s="152"/>
      <c r="AZ78" s="152"/>
      <c r="BA78" s="153"/>
      <c r="BB78" s="153"/>
      <c r="BC78" s="153"/>
      <c r="BD78" s="153"/>
      <c r="BE78" s="153"/>
      <c r="BF78" s="150"/>
      <c r="BG78" s="13"/>
    </row>
    <row r="79" spans="2:59" s="16" customFormat="1" hidden="1" x14ac:dyDescent="0.25">
      <c r="B79" s="17"/>
      <c r="C79" s="17"/>
      <c r="D79" s="17"/>
      <c r="E79" s="17"/>
      <c r="F79" s="13"/>
      <c r="G79" s="18"/>
      <c r="H79" s="18"/>
      <c r="I79" s="18"/>
      <c r="L79" s="19"/>
      <c r="N79" s="13"/>
      <c r="O79" s="20"/>
      <c r="P79" s="20"/>
      <c r="Q79" s="20"/>
      <c r="R79" s="21"/>
      <c r="S79" s="20"/>
      <c r="T79" s="20"/>
      <c r="U79" s="20"/>
      <c r="V79" s="22"/>
      <c r="W79" s="20"/>
      <c r="X79" s="20"/>
      <c r="Y79" s="20"/>
      <c r="Z79" s="22"/>
      <c r="AA79" s="17"/>
      <c r="AB79" s="17"/>
      <c r="AC79" s="17"/>
      <c r="AD79" s="23"/>
      <c r="AE79" s="17"/>
      <c r="AF79" s="17"/>
      <c r="AG79" s="17"/>
      <c r="AH79" s="23"/>
      <c r="AI79" s="23"/>
      <c r="AJ79" s="23"/>
      <c r="AK79" s="23"/>
      <c r="AL79" s="23"/>
      <c r="AM79" s="23"/>
      <c r="AN79" s="23"/>
      <c r="AO79" s="23"/>
      <c r="AP79" s="23"/>
      <c r="AQ79" s="23"/>
      <c r="AR79" s="23"/>
      <c r="AS79" s="23"/>
      <c r="AT79" s="23"/>
      <c r="AU79" s="148"/>
      <c r="AV79" s="149"/>
      <c r="AW79" s="150"/>
      <c r="AX79" s="151"/>
      <c r="AY79" s="152"/>
      <c r="AZ79" s="152"/>
      <c r="BA79" s="153"/>
      <c r="BB79" s="153"/>
      <c r="BC79" s="153"/>
      <c r="BD79" s="153"/>
      <c r="BE79" s="153"/>
      <c r="BF79" s="150"/>
      <c r="BG79" s="13"/>
    </row>
    <row r="80" spans="2:59" s="16" customFormat="1" hidden="1" x14ac:dyDescent="0.25">
      <c r="B80" s="17"/>
      <c r="C80" s="17"/>
      <c r="D80" s="17"/>
      <c r="E80" s="17"/>
      <c r="F80" s="13"/>
      <c r="G80" s="18"/>
      <c r="H80" s="18"/>
      <c r="I80" s="18"/>
      <c r="L80" s="19"/>
      <c r="N80" s="13"/>
      <c r="O80" s="20"/>
      <c r="P80" s="20"/>
      <c r="Q80" s="20"/>
      <c r="R80" s="21"/>
      <c r="S80" s="20"/>
      <c r="T80" s="20"/>
      <c r="U80" s="20"/>
      <c r="V80" s="22"/>
      <c r="W80" s="20"/>
      <c r="X80" s="20"/>
      <c r="Y80" s="20"/>
      <c r="Z80" s="22"/>
      <c r="AA80" s="17"/>
      <c r="AB80" s="17"/>
      <c r="AC80" s="17"/>
      <c r="AD80" s="23"/>
      <c r="AE80" s="17"/>
      <c r="AF80" s="17"/>
      <c r="AG80" s="17"/>
      <c r="AH80" s="23"/>
      <c r="AI80" s="23"/>
      <c r="AJ80" s="23"/>
      <c r="AK80" s="23"/>
      <c r="AL80" s="23"/>
      <c r="AM80" s="23"/>
      <c r="AN80" s="23"/>
      <c r="AO80" s="23"/>
      <c r="AP80" s="23"/>
      <c r="AQ80" s="23"/>
      <c r="AR80" s="23"/>
      <c r="AS80" s="23"/>
      <c r="AT80" s="23"/>
      <c r="AU80" s="148"/>
      <c r="AV80" s="149"/>
      <c r="AW80" s="150"/>
      <c r="AX80" s="151"/>
      <c r="AY80" s="152"/>
      <c r="AZ80" s="152"/>
      <c r="BA80" s="153"/>
      <c r="BB80" s="153"/>
      <c r="BC80" s="153"/>
      <c r="BD80" s="153"/>
      <c r="BE80" s="153"/>
      <c r="BF80" s="150"/>
      <c r="BG80" s="13"/>
    </row>
    <row r="81" spans="2:59" s="16" customFormat="1" hidden="1" x14ac:dyDescent="0.25">
      <c r="B81" s="17"/>
      <c r="C81" s="17"/>
      <c r="D81" s="17"/>
      <c r="E81" s="17"/>
      <c r="F81" s="13"/>
      <c r="G81" s="18"/>
      <c r="H81" s="18"/>
      <c r="I81" s="18"/>
      <c r="L81" s="19"/>
      <c r="N81" s="13"/>
      <c r="O81" s="20"/>
      <c r="P81" s="20"/>
      <c r="Q81" s="20"/>
      <c r="R81" s="21"/>
      <c r="S81" s="20"/>
      <c r="T81" s="20"/>
      <c r="U81" s="20"/>
      <c r="V81" s="22"/>
      <c r="W81" s="20"/>
      <c r="X81" s="20"/>
      <c r="Y81" s="20"/>
      <c r="Z81" s="22"/>
      <c r="AA81" s="17"/>
      <c r="AB81" s="17"/>
      <c r="AC81" s="17"/>
      <c r="AD81" s="23"/>
      <c r="AE81" s="17"/>
      <c r="AF81" s="17"/>
      <c r="AG81" s="17"/>
      <c r="AH81" s="23"/>
      <c r="AI81" s="23"/>
      <c r="AJ81" s="23"/>
      <c r="AK81" s="23"/>
      <c r="AL81" s="23"/>
      <c r="AM81" s="23"/>
      <c r="AN81" s="23"/>
      <c r="AO81" s="23"/>
      <c r="AP81" s="23"/>
      <c r="AQ81" s="23"/>
      <c r="AR81" s="23"/>
      <c r="AS81" s="23"/>
      <c r="AT81" s="23"/>
      <c r="AU81" s="148"/>
      <c r="AV81" s="149"/>
      <c r="AW81" s="150"/>
      <c r="AX81" s="151"/>
      <c r="AY81" s="152"/>
      <c r="AZ81" s="152"/>
      <c r="BA81" s="153"/>
      <c r="BB81" s="153"/>
      <c r="BC81" s="153"/>
      <c r="BD81" s="153"/>
      <c r="BE81" s="153"/>
      <c r="BF81" s="150"/>
      <c r="BG81" s="13"/>
    </row>
    <row r="82" spans="2:59" s="16" customFormat="1" hidden="1" x14ac:dyDescent="0.25">
      <c r="B82" s="17"/>
      <c r="C82" s="17"/>
      <c r="D82" s="17"/>
      <c r="E82" s="17"/>
      <c r="F82" s="13"/>
      <c r="G82" s="18"/>
      <c r="H82" s="18"/>
      <c r="I82" s="18"/>
      <c r="L82" s="19"/>
      <c r="N82" s="13"/>
      <c r="O82" s="20"/>
      <c r="P82" s="20"/>
      <c r="Q82" s="20"/>
      <c r="R82" s="21"/>
      <c r="S82" s="20"/>
      <c r="T82" s="20"/>
      <c r="U82" s="20"/>
      <c r="V82" s="22"/>
      <c r="W82" s="20"/>
      <c r="X82" s="20"/>
      <c r="Y82" s="20"/>
      <c r="Z82" s="22"/>
      <c r="AA82" s="17"/>
      <c r="AB82" s="17"/>
      <c r="AC82" s="17"/>
      <c r="AD82" s="23"/>
      <c r="AE82" s="17"/>
      <c r="AF82" s="17"/>
      <c r="AG82" s="17"/>
      <c r="AH82" s="23"/>
      <c r="AI82" s="23"/>
      <c r="AJ82" s="23"/>
      <c r="AK82" s="23"/>
      <c r="AL82" s="23"/>
      <c r="AM82" s="23"/>
      <c r="AN82" s="23"/>
      <c r="AO82" s="23"/>
      <c r="AP82" s="23"/>
      <c r="AQ82" s="23"/>
      <c r="AR82" s="23"/>
      <c r="AS82" s="23"/>
      <c r="AT82" s="23"/>
      <c r="AU82" s="148"/>
      <c r="AV82" s="149"/>
      <c r="AW82" s="150"/>
      <c r="AX82" s="151"/>
      <c r="AY82" s="152"/>
      <c r="AZ82" s="152"/>
      <c r="BA82" s="153"/>
      <c r="BB82" s="153"/>
      <c r="BC82" s="153"/>
      <c r="BD82" s="153"/>
      <c r="BE82" s="153"/>
      <c r="BF82" s="150"/>
      <c r="BG82" s="13"/>
    </row>
    <row r="83" spans="2:59" s="16" customFormat="1" hidden="1" x14ac:dyDescent="0.25">
      <c r="B83" s="17"/>
      <c r="C83" s="17"/>
      <c r="D83" s="17"/>
      <c r="E83" s="17"/>
      <c r="F83" s="13"/>
      <c r="G83" s="18"/>
      <c r="H83" s="18"/>
      <c r="I83" s="18"/>
      <c r="L83" s="19"/>
      <c r="N83" s="13"/>
      <c r="O83" s="20"/>
      <c r="P83" s="20"/>
      <c r="Q83" s="20"/>
      <c r="R83" s="21"/>
      <c r="S83" s="20"/>
      <c r="T83" s="20"/>
      <c r="U83" s="20"/>
      <c r="V83" s="22"/>
      <c r="W83" s="20"/>
      <c r="X83" s="20"/>
      <c r="Y83" s="20"/>
      <c r="Z83" s="22"/>
      <c r="AA83" s="17"/>
      <c r="AB83" s="17"/>
      <c r="AC83" s="17"/>
      <c r="AD83" s="23"/>
      <c r="AE83" s="17"/>
      <c r="AF83" s="17"/>
      <c r="AG83" s="17"/>
      <c r="AH83" s="23"/>
      <c r="AI83" s="23"/>
      <c r="AJ83" s="23"/>
      <c r="AK83" s="23"/>
      <c r="AL83" s="23"/>
      <c r="AM83" s="23"/>
      <c r="AN83" s="23"/>
      <c r="AO83" s="23"/>
      <c r="AP83" s="23"/>
      <c r="AQ83" s="23"/>
      <c r="AR83" s="23"/>
      <c r="AS83" s="23"/>
      <c r="AT83" s="23"/>
      <c r="AU83" s="148"/>
      <c r="AV83" s="149"/>
      <c r="AW83" s="150"/>
      <c r="AX83" s="151"/>
      <c r="AY83" s="152"/>
      <c r="AZ83" s="152"/>
      <c r="BA83" s="153"/>
      <c r="BB83" s="153"/>
      <c r="BC83" s="153"/>
      <c r="BD83" s="153"/>
      <c r="BE83" s="153"/>
      <c r="BF83" s="150"/>
      <c r="BG83" s="13"/>
    </row>
    <row r="84" spans="2:59" s="16" customFormat="1" hidden="1" x14ac:dyDescent="0.25">
      <c r="B84" s="17"/>
      <c r="C84" s="17"/>
      <c r="D84" s="17"/>
      <c r="E84" s="17"/>
      <c r="F84" s="13"/>
      <c r="G84" s="18"/>
      <c r="H84" s="18"/>
      <c r="I84" s="18"/>
      <c r="L84" s="19"/>
      <c r="N84" s="13"/>
      <c r="O84" s="20"/>
      <c r="P84" s="20"/>
      <c r="Q84" s="20"/>
      <c r="R84" s="21"/>
      <c r="S84" s="20"/>
      <c r="T84" s="20"/>
      <c r="U84" s="20"/>
      <c r="V84" s="22"/>
      <c r="W84" s="20"/>
      <c r="X84" s="20"/>
      <c r="Y84" s="20"/>
      <c r="Z84" s="22"/>
      <c r="AA84" s="17"/>
      <c r="AB84" s="17"/>
      <c r="AC84" s="17"/>
      <c r="AD84" s="23"/>
      <c r="AE84" s="17"/>
      <c r="AF84" s="17"/>
      <c r="AG84" s="17"/>
      <c r="AH84" s="23"/>
      <c r="AI84" s="23"/>
      <c r="AJ84" s="23"/>
      <c r="AK84" s="23"/>
      <c r="AL84" s="23"/>
      <c r="AM84" s="23"/>
      <c r="AN84" s="23"/>
      <c r="AO84" s="23"/>
      <c r="AP84" s="23"/>
      <c r="AQ84" s="23"/>
      <c r="AR84" s="23"/>
      <c r="AS84" s="23"/>
      <c r="AT84" s="23"/>
      <c r="AU84" s="148"/>
      <c r="AV84" s="149"/>
      <c r="AW84" s="150"/>
      <c r="AX84" s="151"/>
      <c r="AY84" s="152"/>
      <c r="AZ84" s="152"/>
      <c r="BA84" s="153"/>
      <c r="BB84" s="153"/>
      <c r="BC84" s="153"/>
      <c r="BD84" s="153"/>
      <c r="BE84" s="153"/>
      <c r="BF84" s="150"/>
      <c r="BG84" s="13"/>
    </row>
    <row r="85" spans="2:59" s="16" customFormat="1" hidden="1" x14ac:dyDescent="0.25">
      <c r="B85" s="17"/>
      <c r="C85" s="17"/>
      <c r="D85" s="17"/>
      <c r="E85" s="17"/>
      <c r="F85" s="13"/>
      <c r="G85" s="18"/>
      <c r="H85" s="18"/>
      <c r="I85" s="18"/>
      <c r="L85" s="19"/>
      <c r="N85" s="13"/>
      <c r="O85" s="20"/>
      <c r="P85" s="20"/>
      <c r="Q85" s="20"/>
      <c r="R85" s="21"/>
      <c r="S85" s="20"/>
      <c r="T85" s="20"/>
      <c r="U85" s="20"/>
      <c r="V85" s="22"/>
      <c r="W85" s="20"/>
      <c r="X85" s="20"/>
      <c r="Y85" s="20"/>
      <c r="Z85" s="22"/>
      <c r="AA85" s="17"/>
      <c r="AB85" s="17"/>
      <c r="AC85" s="17"/>
      <c r="AD85" s="23"/>
      <c r="AE85" s="17"/>
      <c r="AF85" s="17"/>
      <c r="AG85" s="17"/>
      <c r="AH85" s="23"/>
      <c r="AI85" s="23"/>
      <c r="AJ85" s="23"/>
      <c r="AK85" s="23"/>
      <c r="AL85" s="23"/>
      <c r="AM85" s="23"/>
      <c r="AN85" s="23"/>
      <c r="AO85" s="23"/>
      <c r="AP85" s="23"/>
      <c r="AQ85" s="23"/>
      <c r="AR85" s="23"/>
      <c r="AS85" s="23"/>
      <c r="AT85" s="23"/>
      <c r="AU85" s="148"/>
      <c r="AV85" s="149"/>
      <c r="AW85" s="150"/>
      <c r="AX85" s="151"/>
      <c r="AY85" s="152"/>
      <c r="AZ85" s="152"/>
      <c r="BA85" s="153"/>
      <c r="BB85" s="153"/>
      <c r="BC85" s="153"/>
      <c r="BD85" s="153"/>
      <c r="BE85" s="153"/>
      <c r="BF85" s="150"/>
      <c r="BG85" s="13"/>
    </row>
    <row r="86" spans="2:59" s="16" customFormat="1" hidden="1" x14ac:dyDescent="0.25">
      <c r="B86" s="17"/>
      <c r="C86" s="17"/>
      <c r="D86" s="17"/>
      <c r="E86" s="17"/>
      <c r="F86" s="13"/>
      <c r="G86" s="18"/>
      <c r="H86" s="18"/>
      <c r="I86" s="18"/>
      <c r="L86" s="19"/>
      <c r="N86" s="13"/>
      <c r="O86" s="20"/>
      <c r="P86" s="20"/>
      <c r="Q86" s="20"/>
      <c r="R86" s="21"/>
      <c r="S86" s="20"/>
      <c r="T86" s="20"/>
      <c r="U86" s="20"/>
      <c r="V86" s="22"/>
      <c r="W86" s="20"/>
      <c r="X86" s="20"/>
      <c r="Y86" s="20"/>
      <c r="Z86" s="22"/>
      <c r="AA86" s="17"/>
      <c r="AB86" s="17"/>
      <c r="AC86" s="17"/>
      <c r="AD86" s="23"/>
      <c r="AE86" s="17"/>
      <c r="AF86" s="17"/>
      <c r="AG86" s="17"/>
      <c r="AH86" s="23"/>
      <c r="AI86" s="23"/>
      <c r="AJ86" s="23"/>
      <c r="AK86" s="23"/>
      <c r="AL86" s="23"/>
      <c r="AM86" s="23"/>
      <c r="AN86" s="23"/>
      <c r="AO86" s="23"/>
      <c r="AP86" s="23"/>
      <c r="AQ86" s="23"/>
      <c r="AR86" s="23"/>
      <c r="AS86" s="23"/>
      <c r="AT86" s="23"/>
      <c r="AU86" s="148"/>
      <c r="AV86" s="149"/>
      <c r="AW86" s="150"/>
      <c r="AX86" s="151"/>
      <c r="AY86" s="152"/>
      <c r="AZ86" s="152"/>
      <c r="BA86" s="153"/>
      <c r="BB86" s="153"/>
      <c r="BC86" s="153"/>
      <c r="BD86" s="153"/>
      <c r="BE86" s="153"/>
      <c r="BF86" s="150"/>
      <c r="BG86" s="13"/>
    </row>
    <row r="87" spans="2:59" s="16" customFormat="1" hidden="1" x14ac:dyDescent="0.25">
      <c r="B87" s="17"/>
      <c r="C87" s="17"/>
      <c r="D87" s="17"/>
      <c r="E87" s="17"/>
      <c r="F87" s="13"/>
      <c r="G87" s="18"/>
      <c r="H87" s="18"/>
      <c r="I87" s="18"/>
      <c r="L87" s="19"/>
      <c r="N87" s="13"/>
      <c r="O87" s="20"/>
      <c r="P87" s="20"/>
      <c r="Q87" s="20"/>
      <c r="R87" s="21"/>
      <c r="S87" s="20"/>
      <c r="T87" s="20"/>
      <c r="U87" s="20"/>
      <c r="V87" s="22"/>
      <c r="W87" s="20"/>
      <c r="X87" s="20"/>
      <c r="Y87" s="20"/>
      <c r="Z87" s="22"/>
      <c r="AA87" s="17"/>
      <c r="AB87" s="17"/>
      <c r="AC87" s="17"/>
      <c r="AD87" s="23"/>
      <c r="AE87" s="17"/>
      <c r="AF87" s="17"/>
      <c r="AG87" s="17"/>
      <c r="AH87" s="23"/>
      <c r="AI87" s="23"/>
      <c r="AJ87" s="23"/>
      <c r="AK87" s="23"/>
      <c r="AL87" s="23"/>
      <c r="AM87" s="23"/>
      <c r="AN87" s="23"/>
      <c r="AO87" s="23"/>
      <c r="AP87" s="23"/>
      <c r="AQ87" s="23"/>
      <c r="AR87" s="23"/>
      <c r="AS87" s="23"/>
      <c r="AT87" s="23"/>
      <c r="AU87" s="148"/>
      <c r="AV87" s="149"/>
      <c r="AW87" s="150"/>
      <c r="AX87" s="151"/>
      <c r="AY87" s="152"/>
      <c r="AZ87" s="152"/>
      <c r="BA87" s="153"/>
      <c r="BB87" s="153"/>
      <c r="BC87" s="153"/>
      <c r="BD87" s="153"/>
      <c r="BE87" s="153"/>
      <c r="BF87" s="150"/>
      <c r="BG87" s="13"/>
    </row>
    <row r="88" spans="2:59" s="16" customFormat="1" hidden="1" x14ac:dyDescent="0.25">
      <c r="B88" s="17"/>
      <c r="C88" s="17"/>
      <c r="D88" s="17"/>
      <c r="E88" s="17"/>
      <c r="F88" s="13"/>
      <c r="G88" s="18"/>
      <c r="H88" s="18"/>
      <c r="I88" s="18"/>
      <c r="L88" s="19"/>
      <c r="N88" s="13"/>
      <c r="O88" s="20"/>
      <c r="P88" s="20"/>
      <c r="Q88" s="20"/>
      <c r="R88" s="21"/>
      <c r="S88" s="20"/>
      <c r="T88" s="20"/>
      <c r="U88" s="20"/>
      <c r="V88" s="22"/>
      <c r="W88" s="20"/>
      <c r="X88" s="20"/>
      <c r="Y88" s="20"/>
      <c r="Z88" s="22"/>
      <c r="AA88" s="17"/>
      <c r="AB88" s="17"/>
      <c r="AC88" s="17"/>
      <c r="AD88" s="23"/>
      <c r="AE88" s="17"/>
      <c r="AF88" s="17"/>
      <c r="AG88" s="17"/>
      <c r="AH88" s="23"/>
      <c r="AI88" s="23"/>
      <c r="AJ88" s="23"/>
      <c r="AK88" s="23"/>
      <c r="AL88" s="23"/>
      <c r="AM88" s="23"/>
      <c r="AN88" s="23"/>
      <c r="AO88" s="23"/>
      <c r="AP88" s="23"/>
      <c r="AQ88" s="23"/>
      <c r="AR88" s="23"/>
      <c r="AS88" s="23"/>
      <c r="AT88" s="23"/>
      <c r="AU88" s="148"/>
      <c r="AV88" s="149"/>
      <c r="AW88" s="150"/>
      <c r="AX88" s="151"/>
      <c r="AY88" s="152"/>
      <c r="AZ88" s="152"/>
      <c r="BA88" s="153"/>
      <c r="BB88" s="153"/>
      <c r="BC88" s="153"/>
      <c r="BD88" s="153"/>
      <c r="BE88" s="153"/>
      <c r="BF88" s="150"/>
      <c r="BG88" s="13"/>
    </row>
    <row r="89" spans="2:59" s="16" customFormat="1" hidden="1" x14ac:dyDescent="0.25">
      <c r="B89" s="17"/>
      <c r="C89" s="17"/>
      <c r="D89" s="17"/>
      <c r="E89" s="17"/>
      <c r="F89" s="13"/>
      <c r="G89" s="18"/>
      <c r="H89" s="18"/>
      <c r="I89" s="18"/>
      <c r="L89" s="19"/>
      <c r="N89" s="13"/>
      <c r="O89" s="20"/>
      <c r="P89" s="20"/>
      <c r="Q89" s="20"/>
      <c r="R89" s="21"/>
      <c r="S89" s="20"/>
      <c r="T89" s="20"/>
      <c r="U89" s="20"/>
      <c r="V89" s="22"/>
      <c r="W89" s="20"/>
      <c r="X89" s="20"/>
      <c r="Y89" s="20"/>
      <c r="Z89" s="22"/>
      <c r="AA89" s="17"/>
      <c r="AB89" s="17"/>
      <c r="AC89" s="17"/>
      <c r="AD89" s="23"/>
      <c r="AE89" s="17"/>
      <c r="AF89" s="17"/>
      <c r="AG89" s="17"/>
      <c r="AH89" s="23"/>
      <c r="AI89" s="23"/>
      <c r="AJ89" s="23"/>
      <c r="AK89" s="23"/>
      <c r="AL89" s="23"/>
      <c r="AM89" s="23"/>
      <c r="AN89" s="23"/>
      <c r="AO89" s="23"/>
      <c r="AP89" s="23"/>
      <c r="AQ89" s="23"/>
      <c r="AR89" s="23"/>
      <c r="AS89" s="23"/>
      <c r="AT89" s="23"/>
      <c r="AU89" s="148"/>
      <c r="AV89" s="149"/>
      <c r="AW89" s="150"/>
      <c r="AX89" s="151"/>
      <c r="AY89" s="152"/>
      <c r="AZ89" s="152"/>
      <c r="BA89" s="153"/>
      <c r="BB89" s="153"/>
      <c r="BC89" s="153"/>
      <c r="BD89" s="153"/>
      <c r="BE89" s="153"/>
      <c r="BF89" s="150"/>
      <c r="BG89" s="13"/>
    </row>
    <row r="90" spans="2:59" s="16" customFormat="1" hidden="1" x14ac:dyDescent="0.25">
      <c r="B90" s="17"/>
      <c r="C90" s="17"/>
      <c r="D90" s="17"/>
      <c r="E90" s="17"/>
      <c r="F90" s="13"/>
      <c r="G90" s="18"/>
      <c r="H90" s="18"/>
      <c r="I90" s="18"/>
      <c r="L90" s="19"/>
      <c r="N90" s="13"/>
      <c r="O90" s="20"/>
      <c r="P90" s="20"/>
      <c r="Q90" s="20"/>
      <c r="R90" s="21"/>
      <c r="S90" s="20"/>
      <c r="T90" s="20"/>
      <c r="U90" s="20"/>
      <c r="V90" s="22"/>
      <c r="W90" s="20"/>
      <c r="X90" s="20"/>
      <c r="Y90" s="20"/>
      <c r="Z90" s="22"/>
      <c r="AA90" s="17"/>
      <c r="AB90" s="17"/>
      <c r="AC90" s="17"/>
      <c r="AD90" s="23"/>
      <c r="AE90" s="17"/>
      <c r="AF90" s="17"/>
      <c r="AG90" s="17"/>
      <c r="AH90" s="23"/>
      <c r="AI90" s="23"/>
      <c r="AJ90" s="23"/>
      <c r="AK90" s="23"/>
      <c r="AL90" s="23"/>
      <c r="AM90" s="23"/>
      <c r="AN90" s="23"/>
      <c r="AO90" s="23"/>
      <c r="AP90" s="23"/>
      <c r="AQ90" s="23"/>
      <c r="AR90" s="23"/>
      <c r="AS90" s="23"/>
      <c r="AT90" s="23"/>
      <c r="AU90" s="148"/>
      <c r="AV90" s="149"/>
      <c r="AW90" s="150"/>
      <c r="AX90" s="151"/>
      <c r="AY90" s="152"/>
      <c r="AZ90" s="152"/>
      <c r="BA90" s="153"/>
      <c r="BB90" s="153"/>
      <c r="BC90" s="153"/>
      <c r="BD90" s="153"/>
      <c r="BE90" s="153"/>
      <c r="BF90" s="150"/>
      <c r="BG90" s="13"/>
    </row>
    <row r="91" spans="2:59" s="16" customFormat="1" hidden="1" x14ac:dyDescent="0.25">
      <c r="B91" s="17"/>
      <c r="C91" s="17"/>
      <c r="D91" s="17"/>
      <c r="E91" s="17"/>
      <c r="F91" s="13"/>
      <c r="G91" s="18"/>
      <c r="H91" s="18"/>
      <c r="I91" s="18"/>
      <c r="L91" s="19"/>
      <c r="N91" s="13"/>
      <c r="O91" s="20"/>
      <c r="P91" s="20"/>
      <c r="Q91" s="20"/>
      <c r="R91" s="21"/>
      <c r="S91" s="20"/>
      <c r="T91" s="20"/>
      <c r="U91" s="20"/>
      <c r="V91" s="22"/>
      <c r="W91" s="20"/>
      <c r="X91" s="20"/>
      <c r="Y91" s="20"/>
      <c r="Z91" s="22"/>
      <c r="AA91" s="17"/>
      <c r="AB91" s="17"/>
      <c r="AC91" s="17"/>
      <c r="AD91" s="23"/>
      <c r="AE91" s="17"/>
      <c r="AF91" s="17"/>
      <c r="AG91" s="17"/>
      <c r="AH91" s="23"/>
      <c r="AI91" s="23"/>
      <c r="AJ91" s="23"/>
      <c r="AK91" s="23"/>
      <c r="AL91" s="23"/>
      <c r="AM91" s="23"/>
      <c r="AN91" s="23"/>
      <c r="AO91" s="23"/>
      <c r="AP91" s="23"/>
      <c r="AQ91" s="23"/>
      <c r="AR91" s="23"/>
      <c r="AS91" s="23"/>
      <c r="AT91" s="23"/>
      <c r="AU91" s="148"/>
      <c r="AV91" s="149"/>
      <c r="AW91" s="150"/>
      <c r="AX91" s="151"/>
      <c r="AY91" s="152"/>
      <c r="AZ91" s="152"/>
      <c r="BA91" s="153"/>
      <c r="BB91" s="153"/>
      <c r="BC91" s="153"/>
      <c r="BD91" s="153"/>
      <c r="BE91" s="153"/>
      <c r="BF91" s="150"/>
      <c r="BG91" s="13"/>
    </row>
    <row r="92" spans="2:59" s="16" customFormat="1" hidden="1" x14ac:dyDescent="0.25">
      <c r="B92" s="17"/>
      <c r="C92" s="17"/>
      <c r="D92" s="17"/>
      <c r="E92" s="17"/>
      <c r="F92" s="13"/>
      <c r="G92" s="18"/>
      <c r="H92" s="18"/>
      <c r="I92" s="18"/>
      <c r="L92" s="19"/>
      <c r="N92" s="13"/>
      <c r="O92" s="20"/>
      <c r="P92" s="20"/>
      <c r="Q92" s="20"/>
      <c r="R92" s="21"/>
      <c r="S92" s="20"/>
      <c r="T92" s="20"/>
      <c r="U92" s="20"/>
      <c r="V92" s="22"/>
      <c r="W92" s="20"/>
      <c r="X92" s="20"/>
      <c r="Y92" s="20"/>
      <c r="Z92" s="22"/>
      <c r="AA92" s="17"/>
      <c r="AB92" s="17"/>
      <c r="AC92" s="17"/>
      <c r="AD92" s="23"/>
      <c r="AE92" s="17"/>
      <c r="AF92" s="17"/>
      <c r="AG92" s="17"/>
      <c r="AH92" s="23"/>
      <c r="AI92" s="23"/>
      <c r="AJ92" s="23"/>
      <c r="AK92" s="23"/>
      <c r="AL92" s="23"/>
      <c r="AM92" s="23"/>
      <c r="AN92" s="23"/>
      <c r="AO92" s="23"/>
      <c r="AP92" s="23"/>
      <c r="AQ92" s="23"/>
      <c r="AR92" s="23"/>
      <c r="AS92" s="23"/>
      <c r="AT92" s="23"/>
      <c r="AU92" s="148"/>
      <c r="AV92" s="149"/>
      <c r="AW92" s="150"/>
      <c r="AX92" s="151"/>
      <c r="AY92" s="152"/>
      <c r="AZ92" s="152"/>
      <c r="BA92" s="153"/>
      <c r="BB92" s="153"/>
      <c r="BC92" s="153"/>
      <c r="BD92" s="153"/>
      <c r="BE92" s="153"/>
      <c r="BF92" s="150"/>
      <c r="BG92" s="13"/>
    </row>
    <row r="93" spans="2:59" s="16" customFormat="1" hidden="1" x14ac:dyDescent="0.25">
      <c r="B93" s="17"/>
      <c r="C93" s="17"/>
      <c r="D93" s="17"/>
      <c r="E93" s="17"/>
      <c r="F93" s="13"/>
      <c r="G93" s="18"/>
      <c r="H93" s="18"/>
      <c r="I93" s="18"/>
      <c r="L93" s="19"/>
      <c r="N93" s="13"/>
      <c r="O93" s="20"/>
      <c r="P93" s="20"/>
      <c r="Q93" s="20"/>
      <c r="R93" s="21"/>
      <c r="S93" s="20"/>
      <c r="T93" s="20"/>
      <c r="U93" s="20"/>
      <c r="V93" s="22"/>
      <c r="W93" s="20"/>
      <c r="X93" s="20"/>
      <c r="Y93" s="20"/>
      <c r="Z93" s="22"/>
      <c r="AA93" s="17"/>
      <c r="AB93" s="17"/>
      <c r="AC93" s="17"/>
      <c r="AD93" s="23"/>
      <c r="AE93" s="17"/>
      <c r="AF93" s="17"/>
      <c r="AG93" s="17"/>
      <c r="AH93" s="23"/>
      <c r="AI93" s="23"/>
      <c r="AJ93" s="23"/>
      <c r="AK93" s="23"/>
      <c r="AL93" s="23"/>
      <c r="AM93" s="23"/>
      <c r="AN93" s="23"/>
      <c r="AO93" s="23"/>
      <c r="AP93" s="23"/>
      <c r="AQ93" s="23"/>
      <c r="AR93" s="23"/>
      <c r="AS93" s="23"/>
      <c r="AT93" s="23"/>
      <c r="AU93" s="148"/>
      <c r="AV93" s="149"/>
      <c r="AW93" s="150"/>
      <c r="AX93" s="151"/>
      <c r="AY93" s="152"/>
      <c r="AZ93" s="152"/>
      <c r="BA93" s="153"/>
      <c r="BB93" s="153"/>
      <c r="BC93" s="153"/>
      <c r="BD93" s="153"/>
      <c r="BE93" s="153"/>
      <c r="BF93" s="150"/>
      <c r="BG93" s="13"/>
    </row>
    <row r="94" spans="2:59" s="16" customFormat="1" hidden="1" x14ac:dyDescent="0.25">
      <c r="B94" s="17"/>
      <c r="C94" s="17"/>
      <c r="D94" s="17"/>
      <c r="E94" s="17"/>
      <c r="F94" s="13"/>
      <c r="G94" s="18"/>
      <c r="H94" s="18"/>
      <c r="I94" s="18"/>
      <c r="L94" s="19"/>
      <c r="N94" s="13"/>
      <c r="O94" s="20"/>
      <c r="P94" s="20"/>
      <c r="Q94" s="20"/>
      <c r="R94" s="21"/>
      <c r="S94" s="20"/>
      <c r="T94" s="20"/>
      <c r="U94" s="20"/>
      <c r="V94" s="22"/>
      <c r="W94" s="20"/>
      <c r="X94" s="20"/>
      <c r="Y94" s="20"/>
      <c r="Z94" s="22"/>
      <c r="AA94" s="17"/>
      <c r="AB94" s="17"/>
      <c r="AC94" s="17"/>
      <c r="AD94" s="23"/>
      <c r="AE94" s="17"/>
      <c r="AF94" s="17"/>
      <c r="AG94" s="17"/>
      <c r="AH94" s="23"/>
      <c r="AI94" s="23"/>
      <c r="AJ94" s="23"/>
      <c r="AK94" s="23"/>
      <c r="AL94" s="23"/>
      <c r="AM94" s="23"/>
      <c r="AN94" s="23"/>
      <c r="AO94" s="23"/>
      <c r="AP94" s="23"/>
      <c r="AQ94" s="23"/>
      <c r="AR94" s="23"/>
      <c r="AS94" s="23"/>
      <c r="AT94" s="23"/>
      <c r="AU94" s="148"/>
      <c r="AV94" s="149"/>
      <c r="AW94" s="150"/>
      <c r="AX94" s="151"/>
      <c r="AY94" s="152"/>
      <c r="AZ94" s="152"/>
      <c r="BA94" s="153"/>
      <c r="BB94" s="153"/>
      <c r="BC94" s="153"/>
      <c r="BD94" s="153"/>
      <c r="BE94" s="153"/>
      <c r="BF94" s="150"/>
      <c r="BG94" s="13"/>
    </row>
    <row r="95" spans="2:59" s="16" customFormat="1" hidden="1" x14ac:dyDescent="0.25">
      <c r="B95" s="17"/>
      <c r="C95" s="17"/>
      <c r="D95" s="17"/>
      <c r="E95" s="17"/>
      <c r="F95" s="13"/>
      <c r="G95" s="18"/>
      <c r="H95" s="18"/>
      <c r="I95" s="18"/>
      <c r="L95" s="19"/>
      <c r="N95" s="13"/>
      <c r="O95" s="20"/>
      <c r="P95" s="20"/>
      <c r="Q95" s="20"/>
      <c r="R95" s="21"/>
      <c r="S95" s="20"/>
      <c r="T95" s="20"/>
      <c r="U95" s="20"/>
      <c r="V95" s="22"/>
      <c r="W95" s="20"/>
      <c r="X95" s="20"/>
      <c r="Y95" s="20"/>
      <c r="Z95" s="22"/>
      <c r="AA95" s="17"/>
      <c r="AB95" s="17"/>
      <c r="AC95" s="17"/>
      <c r="AD95" s="23"/>
      <c r="AE95" s="17"/>
      <c r="AF95" s="17"/>
      <c r="AG95" s="17"/>
      <c r="AH95" s="23"/>
      <c r="AI95" s="23"/>
      <c r="AJ95" s="23"/>
      <c r="AK95" s="23"/>
      <c r="AL95" s="23"/>
      <c r="AM95" s="23"/>
      <c r="AN95" s="23"/>
      <c r="AO95" s="23"/>
      <c r="AP95" s="23"/>
      <c r="AQ95" s="23"/>
      <c r="AR95" s="23"/>
      <c r="AS95" s="23"/>
      <c r="AT95" s="23"/>
      <c r="AU95" s="148"/>
      <c r="AV95" s="149"/>
      <c r="AW95" s="150"/>
      <c r="AX95" s="151"/>
      <c r="AY95" s="152"/>
      <c r="AZ95" s="152"/>
      <c r="BA95" s="153"/>
      <c r="BB95" s="153"/>
      <c r="BC95" s="153"/>
      <c r="BD95" s="153"/>
      <c r="BE95" s="153"/>
      <c r="BF95" s="150"/>
      <c r="BG95" s="13"/>
    </row>
    <row r="96" spans="2:59" s="16" customFormat="1" hidden="1" x14ac:dyDescent="0.25">
      <c r="B96" s="17"/>
      <c r="C96" s="17"/>
      <c r="D96" s="17"/>
      <c r="E96" s="17"/>
      <c r="F96" s="13"/>
      <c r="G96" s="18"/>
      <c r="H96" s="18"/>
      <c r="I96" s="18"/>
      <c r="L96" s="19"/>
      <c r="N96" s="13"/>
      <c r="O96" s="20"/>
      <c r="P96" s="20"/>
      <c r="Q96" s="20"/>
      <c r="R96" s="21"/>
      <c r="S96" s="20"/>
      <c r="T96" s="20"/>
      <c r="U96" s="20"/>
      <c r="V96" s="22"/>
      <c r="W96" s="20"/>
      <c r="X96" s="20"/>
      <c r="Y96" s="20"/>
      <c r="Z96" s="22"/>
      <c r="AA96" s="17"/>
      <c r="AB96" s="17"/>
      <c r="AC96" s="17"/>
      <c r="AD96" s="23"/>
      <c r="AE96" s="17"/>
      <c r="AF96" s="17"/>
      <c r="AG96" s="17"/>
      <c r="AH96" s="23"/>
      <c r="AI96" s="23"/>
      <c r="AJ96" s="23"/>
      <c r="AK96" s="23"/>
      <c r="AL96" s="23"/>
      <c r="AM96" s="23"/>
      <c r="AN96" s="23"/>
      <c r="AO96" s="23"/>
      <c r="AP96" s="23"/>
      <c r="AQ96" s="23"/>
      <c r="AR96" s="23"/>
      <c r="AS96" s="23"/>
      <c r="AT96" s="23"/>
      <c r="AU96" s="148"/>
      <c r="AV96" s="149"/>
      <c r="AW96" s="150"/>
      <c r="AX96" s="151"/>
      <c r="AY96" s="152"/>
      <c r="AZ96" s="152"/>
      <c r="BA96" s="153"/>
      <c r="BB96" s="153"/>
      <c r="BC96" s="153"/>
      <c r="BD96" s="153"/>
      <c r="BE96" s="153"/>
      <c r="BF96" s="150"/>
      <c r="BG96" s="13"/>
    </row>
    <row r="97" spans="2:59" s="16" customFormat="1" hidden="1" x14ac:dyDescent="0.25">
      <c r="B97" s="17"/>
      <c r="C97" s="17"/>
      <c r="D97" s="17"/>
      <c r="E97" s="17"/>
      <c r="F97" s="13"/>
      <c r="G97" s="18"/>
      <c r="H97" s="18"/>
      <c r="I97" s="18"/>
      <c r="L97" s="19"/>
      <c r="N97" s="13"/>
      <c r="O97" s="20"/>
      <c r="P97" s="20"/>
      <c r="Q97" s="20"/>
      <c r="R97" s="21"/>
      <c r="S97" s="20"/>
      <c r="T97" s="20"/>
      <c r="U97" s="20"/>
      <c r="V97" s="22"/>
      <c r="W97" s="20"/>
      <c r="X97" s="20"/>
      <c r="Y97" s="20"/>
      <c r="Z97" s="22"/>
      <c r="AA97" s="17"/>
      <c r="AB97" s="17"/>
      <c r="AC97" s="17"/>
      <c r="AD97" s="23"/>
      <c r="AE97" s="17"/>
      <c r="AF97" s="17"/>
      <c r="AG97" s="17"/>
      <c r="AH97" s="23"/>
      <c r="AI97" s="23"/>
      <c r="AJ97" s="23"/>
      <c r="AK97" s="23"/>
      <c r="AL97" s="23"/>
      <c r="AM97" s="23"/>
      <c r="AN97" s="23"/>
      <c r="AO97" s="23"/>
      <c r="AP97" s="23"/>
      <c r="AQ97" s="23"/>
      <c r="AR97" s="23"/>
      <c r="AS97" s="23"/>
      <c r="AT97" s="23"/>
      <c r="AU97" s="148"/>
      <c r="AV97" s="149"/>
      <c r="AW97" s="150"/>
      <c r="AX97" s="151"/>
      <c r="AY97" s="152"/>
      <c r="AZ97" s="152"/>
      <c r="BA97" s="153"/>
      <c r="BB97" s="153"/>
      <c r="BC97" s="153"/>
      <c r="BD97" s="153"/>
      <c r="BE97" s="153"/>
      <c r="BF97" s="150"/>
      <c r="BG97" s="13"/>
    </row>
    <row r="98" spans="2:59" s="16" customFormat="1" hidden="1" x14ac:dyDescent="0.25">
      <c r="B98" s="17"/>
      <c r="C98" s="17"/>
      <c r="D98" s="17"/>
      <c r="E98" s="17"/>
      <c r="F98" s="13"/>
      <c r="G98" s="18"/>
      <c r="H98" s="18"/>
      <c r="I98" s="18"/>
      <c r="L98" s="19"/>
      <c r="N98" s="13"/>
      <c r="O98" s="20"/>
      <c r="P98" s="20"/>
      <c r="Q98" s="20"/>
      <c r="R98" s="21"/>
      <c r="S98" s="20"/>
      <c r="T98" s="20"/>
      <c r="U98" s="20"/>
      <c r="V98" s="22"/>
      <c r="W98" s="20"/>
      <c r="X98" s="20"/>
      <c r="Y98" s="20"/>
      <c r="Z98" s="22"/>
      <c r="AA98" s="17"/>
      <c r="AB98" s="17"/>
      <c r="AC98" s="17"/>
      <c r="AD98" s="23"/>
      <c r="AE98" s="17"/>
      <c r="AF98" s="17"/>
      <c r="AG98" s="17"/>
      <c r="AH98" s="23"/>
      <c r="AI98" s="23"/>
      <c r="AJ98" s="23"/>
      <c r="AK98" s="23"/>
      <c r="AL98" s="23"/>
      <c r="AM98" s="23"/>
      <c r="AN98" s="23"/>
      <c r="AO98" s="23"/>
      <c r="AP98" s="23"/>
      <c r="AQ98" s="23"/>
      <c r="AR98" s="23"/>
      <c r="AS98" s="23"/>
      <c r="AT98" s="23"/>
      <c r="AU98" s="148"/>
      <c r="AV98" s="149"/>
      <c r="AW98" s="150"/>
      <c r="AX98" s="151"/>
      <c r="AY98" s="152"/>
      <c r="AZ98" s="152"/>
      <c r="BA98" s="153"/>
      <c r="BB98" s="153"/>
      <c r="BC98" s="153"/>
      <c r="BD98" s="153"/>
      <c r="BE98" s="153"/>
      <c r="BF98" s="150"/>
      <c r="BG98" s="13"/>
    </row>
    <row r="99" spans="2:59" s="16" customFormat="1" hidden="1" x14ac:dyDescent="0.25">
      <c r="B99" s="17"/>
      <c r="C99" s="17"/>
      <c r="D99" s="17"/>
      <c r="E99" s="17"/>
      <c r="F99" s="13"/>
      <c r="G99" s="18"/>
      <c r="H99" s="18"/>
      <c r="I99" s="18"/>
      <c r="L99" s="19"/>
      <c r="N99" s="13"/>
      <c r="O99" s="20"/>
      <c r="P99" s="20"/>
      <c r="Q99" s="20"/>
      <c r="R99" s="21"/>
      <c r="S99" s="20"/>
      <c r="T99" s="20"/>
      <c r="U99" s="20"/>
      <c r="V99" s="22"/>
      <c r="W99" s="20"/>
      <c r="X99" s="20"/>
      <c r="Y99" s="20"/>
      <c r="Z99" s="22"/>
      <c r="AA99" s="17"/>
      <c r="AB99" s="17"/>
      <c r="AC99" s="17"/>
      <c r="AD99" s="23"/>
      <c r="AE99" s="17"/>
      <c r="AF99" s="17"/>
      <c r="AG99" s="17"/>
      <c r="AH99" s="23"/>
      <c r="AI99" s="23"/>
      <c r="AJ99" s="23"/>
      <c r="AK99" s="23"/>
      <c r="AL99" s="23"/>
      <c r="AM99" s="23"/>
      <c r="AN99" s="23"/>
      <c r="AO99" s="23"/>
      <c r="AP99" s="23"/>
      <c r="AQ99" s="23"/>
      <c r="AR99" s="23"/>
      <c r="AS99" s="23"/>
      <c r="AT99" s="23"/>
      <c r="AU99" s="148"/>
      <c r="AV99" s="149"/>
      <c r="AW99" s="150"/>
      <c r="AX99" s="151"/>
      <c r="AY99" s="152"/>
      <c r="AZ99" s="152"/>
      <c r="BA99" s="153"/>
      <c r="BB99" s="153"/>
      <c r="BC99" s="153"/>
      <c r="BD99" s="153"/>
      <c r="BE99" s="153"/>
      <c r="BF99" s="150"/>
      <c r="BG99" s="13"/>
    </row>
    <row r="100" spans="2:59" s="16" customFormat="1" hidden="1" x14ac:dyDescent="0.25">
      <c r="B100" s="17"/>
      <c r="C100" s="17"/>
      <c r="D100" s="17"/>
      <c r="E100" s="17"/>
      <c r="F100" s="13"/>
      <c r="G100" s="18"/>
      <c r="H100" s="18"/>
      <c r="I100" s="18"/>
      <c r="L100" s="19"/>
      <c r="N100" s="13"/>
      <c r="O100" s="20"/>
      <c r="P100" s="20"/>
      <c r="Q100" s="20"/>
      <c r="R100" s="21"/>
      <c r="S100" s="20"/>
      <c r="T100" s="20"/>
      <c r="U100" s="20"/>
      <c r="V100" s="22"/>
      <c r="W100" s="20"/>
      <c r="X100" s="20"/>
      <c r="Y100" s="20"/>
      <c r="Z100" s="22"/>
      <c r="AA100" s="17"/>
      <c r="AB100" s="17"/>
      <c r="AC100" s="17"/>
      <c r="AD100" s="23"/>
      <c r="AE100" s="17"/>
      <c r="AF100" s="17"/>
      <c r="AG100" s="17"/>
      <c r="AH100" s="23"/>
      <c r="AI100" s="23"/>
      <c r="AJ100" s="23"/>
      <c r="AK100" s="23"/>
      <c r="AL100" s="23"/>
      <c r="AM100" s="23"/>
      <c r="AN100" s="23"/>
      <c r="AO100" s="23"/>
      <c r="AP100" s="23"/>
      <c r="AQ100" s="23"/>
      <c r="AR100" s="23"/>
      <c r="AS100" s="23"/>
      <c r="AT100" s="23"/>
      <c r="AU100" s="148"/>
      <c r="AV100" s="149"/>
      <c r="AW100" s="150"/>
      <c r="AX100" s="151"/>
      <c r="AY100" s="152"/>
      <c r="AZ100" s="152"/>
      <c r="BA100" s="153"/>
      <c r="BB100" s="153"/>
      <c r="BC100" s="153"/>
      <c r="BD100" s="153"/>
      <c r="BE100" s="153"/>
      <c r="BF100" s="150"/>
      <c r="BG100" s="13"/>
    </row>
    <row r="101" spans="2:59" s="16" customFormat="1" hidden="1" x14ac:dyDescent="0.25">
      <c r="B101" s="17"/>
      <c r="C101" s="17"/>
      <c r="D101" s="17"/>
      <c r="E101" s="17"/>
      <c r="F101" s="13"/>
      <c r="G101" s="18"/>
      <c r="H101" s="18"/>
      <c r="I101" s="18"/>
      <c r="L101" s="19"/>
      <c r="N101" s="13"/>
      <c r="O101" s="20"/>
      <c r="P101" s="20"/>
      <c r="Q101" s="20"/>
      <c r="R101" s="21"/>
      <c r="S101" s="20"/>
      <c r="T101" s="20"/>
      <c r="U101" s="20"/>
      <c r="V101" s="22"/>
      <c r="W101" s="20"/>
      <c r="X101" s="20"/>
      <c r="Y101" s="20"/>
      <c r="Z101" s="22"/>
      <c r="AA101" s="17"/>
      <c r="AB101" s="17"/>
      <c r="AC101" s="17"/>
      <c r="AD101" s="23"/>
      <c r="AE101" s="17"/>
      <c r="AF101" s="17"/>
      <c r="AG101" s="17"/>
      <c r="AH101" s="23"/>
      <c r="AI101" s="23"/>
      <c r="AJ101" s="23"/>
      <c r="AK101" s="23"/>
      <c r="AL101" s="23"/>
      <c r="AM101" s="23"/>
      <c r="AN101" s="23"/>
      <c r="AO101" s="23"/>
      <c r="AP101" s="23"/>
      <c r="AQ101" s="23"/>
      <c r="AR101" s="23"/>
      <c r="AS101" s="23"/>
      <c r="AT101" s="23"/>
      <c r="AU101" s="148"/>
      <c r="AV101" s="149"/>
      <c r="AW101" s="150"/>
      <c r="AX101" s="151"/>
      <c r="AY101" s="152"/>
      <c r="AZ101" s="152"/>
      <c r="BA101" s="153"/>
      <c r="BB101" s="153"/>
      <c r="BC101" s="153"/>
      <c r="BD101" s="153"/>
      <c r="BE101" s="153"/>
      <c r="BF101" s="150"/>
      <c r="BG101" s="13"/>
    </row>
    <row r="102" spans="2:59" s="16" customFormat="1" hidden="1" x14ac:dyDescent="0.25">
      <c r="B102" s="17"/>
      <c r="C102" s="17"/>
      <c r="D102" s="17"/>
      <c r="E102" s="17"/>
      <c r="F102" s="13"/>
      <c r="G102" s="18"/>
      <c r="H102" s="18"/>
      <c r="I102" s="18"/>
      <c r="L102" s="19"/>
      <c r="N102" s="13"/>
      <c r="O102" s="20"/>
      <c r="P102" s="20"/>
      <c r="Q102" s="20"/>
      <c r="R102" s="21"/>
      <c r="S102" s="20"/>
      <c r="T102" s="20"/>
      <c r="U102" s="20"/>
      <c r="V102" s="22"/>
      <c r="W102" s="20"/>
      <c r="X102" s="20"/>
      <c r="Y102" s="20"/>
      <c r="Z102" s="22"/>
      <c r="AA102" s="17"/>
      <c r="AB102" s="17"/>
      <c r="AC102" s="17"/>
      <c r="AD102" s="23"/>
      <c r="AE102" s="17"/>
      <c r="AF102" s="17"/>
      <c r="AG102" s="17"/>
      <c r="AH102" s="23"/>
      <c r="AI102" s="23"/>
      <c r="AJ102" s="23"/>
      <c r="AK102" s="23"/>
      <c r="AL102" s="23"/>
      <c r="AM102" s="23"/>
      <c r="AN102" s="23"/>
      <c r="AO102" s="23"/>
      <c r="AP102" s="23"/>
      <c r="AQ102" s="23"/>
      <c r="AR102" s="23"/>
      <c r="AS102" s="23"/>
      <c r="AT102" s="23"/>
      <c r="AU102" s="148"/>
      <c r="AV102" s="149"/>
      <c r="AW102" s="150"/>
      <c r="AX102" s="151"/>
      <c r="AY102" s="152"/>
      <c r="AZ102" s="152"/>
      <c r="BA102" s="153"/>
      <c r="BB102" s="153"/>
      <c r="BC102" s="153"/>
      <c r="BD102" s="153"/>
      <c r="BE102" s="153"/>
      <c r="BF102" s="150"/>
      <c r="BG102" s="13"/>
    </row>
    <row r="103" spans="2:59" s="16" customFormat="1" hidden="1" x14ac:dyDescent="0.25">
      <c r="B103" s="17"/>
      <c r="C103" s="17"/>
      <c r="D103" s="17"/>
      <c r="E103" s="17"/>
      <c r="F103" s="13"/>
      <c r="G103" s="18"/>
      <c r="H103" s="18"/>
      <c r="I103" s="18"/>
      <c r="L103" s="19"/>
      <c r="N103" s="13"/>
      <c r="O103" s="20"/>
      <c r="P103" s="20"/>
      <c r="Q103" s="20"/>
      <c r="R103" s="21"/>
      <c r="S103" s="20"/>
      <c r="T103" s="20"/>
      <c r="U103" s="20"/>
      <c r="V103" s="22"/>
      <c r="W103" s="20"/>
      <c r="X103" s="20"/>
      <c r="Y103" s="20"/>
      <c r="Z103" s="22"/>
      <c r="AA103" s="17"/>
      <c r="AB103" s="17"/>
      <c r="AC103" s="17"/>
      <c r="AD103" s="23"/>
      <c r="AE103" s="17"/>
      <c r="AF103" s="17"/>
      <c r="AG103" s="17"/>
      <c r="AH103" s="23"/>
      <c r="AI103" s="23"/>
      <c r="AJ103" s="23"/>
      <c r="AK103" s="23"/>
      <c r="AL103" s="23"/>
      <c r="AM103" s="23"/>
      <c r="AN103" s="23"/>
      <c r="AO103" s="23"/>
      <c r="AP103" s="23"/>
      <c r="AQ103" s="23"/>
      <c r="AR103" s="23"/>
      <c r="AS103" s="23"/>
      <c r="AT103" s="23"/>
      <c r="AU103" s="148"/>
      <c r="AV103" s="149"/>
      <c r="AW103" s="150"/>
      <c r="AX103" s="151"/>
      <c r="AY103" s="152"/>
      <c r="AZ103" s="152"/>
      <c r="BA103" s="153"/>
      <c r="BB103" s="153"/>
      <c r="BC103" s="153"/>
      <c r="BD103" s="153"/>
      <c r="BE103" s="153"/>
      <c r="BF103" s="150"/>
      <c r="BG103" s="13"/>
    </row>
    <row r="104" spans="2:59" s="16" customFormat="1" hidden="1" x14ac:dyDescent="0.25">
      <c r="B104" s="17"/>
      <c r="C104" s="17"/>
      <c r="D104" s="17"/>
      <c r="E104" s="17"/>
      <c r="F104" s="13"/>
      <c r="G104" s="18"/>
      <c r="H104" s="18"/>
      <c r="I104" s="18"/>
      <c r="L104" s="19"/>
      <c r="N104" s="13"/>
      <c r="O104" s="20"/>
      <c r="P104" s="20"/>
      <c r="Q104" s="20"/>
      <c r="R104" s="21"/>
      <c r="S104" s="20"/>
      <c r="T104" s="20"/>
      <c r="U104" s="20"/>
      <c r="V104" s="22"/>
      <c r="W104" s="20"/>
      <c r="X104" s="20"/>
      <c r="Y104" s="20"/>
      <c r="Z104" s="22"/>
      <c r="AA104" s="17"/>
      <c r="AB104" s="17"/>
      <c r="AC104" s="17"/>
      <c r="AD104" s="23"/>
      <c r="AE104" s="17"/>
      <c r="AF104" s="17"/>
      <c r="AG104" s="17"/>
      <c r="AH104" s="23"/>
      <c r="AI104" s="23"/>
      <c r="AJ104" s="23"/>
      <c r="AK104" s="23"/>
      <c r="AL104" s="23"/>
      <c r="AM104" s="23"/>
      <c r="AN104" s="23"/>
      <c r="AO104" s="23"/>
      <c r="AP104" s="23"/>
      <c r="AQ104" s="23"/>
      <c r="AR104" s="23"/>
      <c r="AS104" s="23"/>
      <c r="AT104" s="23"/>
      <c r="AU104" s="148"/>
      <c r="AV104" s="149"/>
      <c r="AW104" s="150"/>
      <c r="AX104" s="151"/>
      <c r="AY104" s="152"/>
      <c r="AZ104" s="152"/>
      <c r="BA104" s="153"/>
      <c r="BB104" s="153"/>
      <c r="BC104" s="153"/>
      <c r="BD104" s="153"/>
      <c r="BE104" s="153"/>
      <c r="BF104" s="150"/>
      <c r="BG104" s="13"/>
    </row>
    <row r="105" spans="2:59" s="16" customFormat="1" hidden="1" x14ac:dyDescent="0.25">
      <c r="B105" s="17"/>
      <c r="C105" s="17"/>
      <c r="D105" s="17"/>
      <c r="E105" s="17"/>
      <c r="F105" s="13"/>
      <c r="G105" s="18"/>
      <c r="H105" s="18"/>
      <c r="I105" s="18"/>
      <c r="L105" s="19"/>
      <c r="N105" s="13"/>
      <c r="O105" s="20"/>
      <c r="P105" s="20"/>
      <c r="Q105" s="20"/>
      <c r="R105" s="21"/>
      <c r="S105" s="20"/>
      <c r="T105" s="20"/>
      <c r="U105" s="20"/>
      <c r="V105" s="22"/>
      <c r="W105" s="20"/>
      <c r="X105" s="20"/>
      <c r="Y105" s="20"/>
      <c r="Z105" s="22"/>
      <c r="AA105" s="17"/>
      <c r="AB105" s="17"/>
      <c r="AC105" s="17"/>
      <c r="AD105" s="23"/>
      <c r="AE105" s="17"/>
      <c r="AF105" s="17"/>
      <c r="AG105" s="17"/>
      <c r="AH105" s="23"/>
      <c r="AI105" s="23"/>
      <c r="AJ105" s="23"/>
      <c r="AK105" s="23"/>
      <c r="AL105" s="23"/>
      <c r="AM105" s="23"/>
      <c r="AN105" s="23"/>
      <c r="AO105" s="23"/>
      <c r="AP105" s="23"/>
      <c r="AQ105" s="23"/>
      <c r="AR105" s="23"/>
      <c r="AS105" s="23"/>
      <c r="AT105" s="23"/>
      <c r="AU105" s="148"/>
      <c r="AV105" s="149"/>
      <c r="AW105" s="150"/>
      <c r="AX105" s="151"/>
      <c r="AY105" s="152"/>
      <c r="AZ105" s="152"/>
      <c r="BA105" s="153"/>
      <c r="BB105" s="153"/>
      <c r="BC105" s="153"/>
      <c r="BD105" s="153"/>
      <c r="BE105" s="153"/>
      <c r="BF105" s="150"/>
      <c r="BG105" s="13"/>
    </row>
    <row r="106" spans="2:59" s="16" customFormat="1" hidden="1" x14ac:dyDescent="0.25">
      <c r="B106" s="17"/>
      <c r="C106" s="17"/>
      <c r="D106" s="17"/>
      <c r="E106" s="17"/>
      <c r="F106" s="13"/>
      <c r="G106" s="18"/>
      <c r="H106" s="18"/>
      <c r="I106" s="18"/>
      <c r="L106" s="19"/>
      <c r="N106" s="13"/>
      <c r="O106" s="20"/>
      <c r="P106" s="20"/>
      <c r="Q106" s="20"/>
      <c r="R106" s="21"/>
      <c r="S106" s="20"/>
      <c r="T106" s="20"/>
      <c r="U106" s="20"/>
      <c r="V106" s="22"/>
      <c r="W106" s="20"/>
      <c r="X106" s="20"/>
      <c r="Y106" s="20"/>
      <c r="Z106" s="22"/>
      <c r="AA106" s="17"/>
      <c r="AB106" s="17"/>
      <c r="AC106" s="17"/>
      <c r="AD106" s="23"/>
      <c r="AE106" s="17"/>
      <c r="AF106" s="17"/>
      <c r="AG106" s="17"/>
      <c r="AH106" s="23"/>
      <c r="AI106" s="23"/>
      <c r="AJ106" s="23"/>
      <c r="AK106" s="23"/>
      <c r="AL106" s="23"/>
      <c r="AM106" s="23"/>
      <c r="AN106" s="23"/>
      <c r="AO106" s="23"/>
      <c r="AP106" s="23"/>
      <c r="AQ106" s="23"/>
      <c r="AR106" s="23"/>
      <c r="AS106" s="23"/>
      <c r="AT106" s="23"/>
      <c r="AU106" s="148"/>
      <c r="AV106" s="149"/>
      <c r="AW106" s="150"/>
      <c r="AX106" s="151"/>
      <c r="AY106" s="152"/>
      <c r="AZ106" s="152"/>
      <c r="BA106" s="153"/>
      <c r="BB106" s="153"/>
      <c r="BC106" s="153"/>
      <c r="BD106" s="153"/>
      <c r="BE106" s="153"/>
      <c r="BF106" s="150"/>
      <c r="BG106" s="13"/>
    </row>
    <row r="107" spans="2:59" s="16" customFormat="1" hidden="1" x14ac:dyDescent="0.25">
      <c r="B107" s="17"/>
      <c r="C107" s="17"/>
      <c r="D107" s="17"/>
      <c r="E107" s="17"/>
      <c r="F107" s="13"/>
      <c r="G107" s="18"/>
      <c r="H107" s="18"/>
      <c r="I107" s="18"/>
      <c r="L107" s="19"/>
      <c r="N107" s="13"/>
      <c r="O107" s="20"/>
      <c r="P107" s="20"/>
      <c r="Q107" s="20"/>
      <c r="R107" s="21"/>
      <c r="S107" s="20"/>
      <c r="T107" s="20"/>
      <c r="U107" s="20"/>
      <c r="V107" s="22"/>
      <c r="W107" s="20"/>
      <c r="X107" s="20"/>
      <c r="Y107" s="20"/>
      <c r="Z107" s="22"/>
      <c r="AA107" s="17"/>
      <c r="AB107" s="17"/>
      <c r="AC107" s="17"/>
      <c r="AD107" s="23"/>
      <c r="AE107" s="17"/>
      <c r="AF107" s="17"/>
      <c r="AG107" s="17"/>
      <c r="AH107" s="23"/>
      <c r="AI107" s="23"/>
      <c r="AJ107" s="23"/>
      <c r="AK107" s="23"/>
      <c r="AL107" s="23"/>
      <c r="AM107" s="23"/>
      <c r="AN107" s="23"/>
      <c r="AO107" s="23"/>
      <c r="AP107" s="23"/>
      <c r="AQ107" s="23"/>
      <c r="AR107" s="23"/>
      <c r="AS107" s="23"/>
      <c r="AT107" s="23"/>
      <c r="AU107" s="148"/>
      <c r="AV107" s="149"/>
      <c r="AW107" s="150"/>
      <c r="AX107" s="151"/>
      <c r="AY107" s="152"/>
      <c r="AZ107" s="152"/>
      <c r="BA107" s="153"/>
      <c r="BB107" s="153"/>
      <c r="BC107" s="153"/>
      <c r="BD107" s="153"/>
      <c r="BE107" s="153"/>
      <c r="BF107" s="150"/>
      <c r="BG107" s="13"/>
    </row>
    <row r="108" spans="2:59" s="16" customFormat="1" hidden="1" x14ac:dyDescent="0.25">
      <c r="B108" s="17"/>
      <c r="C108" s="17"/>
      <c r="D108" s="17"/>
      <c r="E108" s="17"/>
      <c r="F108" s="13"/>
      <c r="G108" s="18"/>
      <c r="H108" s="18"/>
      <c r="I108" s="18"/>
      <c r="L108" s="19"/>
      <c r="N108" s="13"/>
      <c r="O108" s="20"/>
      <c r="P108" s="20"/>
      <c r="Q108" s="20"/>
      <c r="R108" s="21"/>
      <c r="S108" s="20"/>
      <c r="T108" s="20"/>
      <c r="U108" s="20"/>
      <c r="V108" s="22"/>
      <c r="W108" s="20"/>
      <c r="X108" s="20"/>
      <c r="Y108" s="20"/>
      <c r="Z108" s="22"/>
      <c r="AA108" s="17"/>
      <c r="AB108" s="17"/>
      <c r="AC108" s="17"/>
      <c r="AD108" s="23"/>
      <c r="AE108" s="17"/>
      <c r="AF108" s="17"/>
      <c r="AG108" s="17"/>
      <c r="AH108" s="23"/>
      <c r="AI108" s="23"/>
      <c r="AJ108" s="23"/>
      <c r="AK108" s="23"/>
      <c r="AL108" s="23"/>
      <c r="AM108" s="23"/>
      <c r="AN108" s="23"/>
      <c r="AO108" s="23"/>
      <c r="AP108" s="23"/>
      <c r="AQ108" s="23"/>
      <c r="AR108" s="23"/>
      <c r="AS108" s="23"/>
      <c r="AT108" s="23"/>
      <c r="AU108" s="148"/>
      <c r="AV108" s="149"/>
      <c r="AW108" s="150"/>
      <c r="AX108" s="151"/>
      <c r="AY108" s="152"/>
      <c r="AZ108" s="152"/>
      <c r="BA108" s="153"/>
      <c r="BB108" s="153"/>
      <c r="BC108" s="153"/>
      <c r="BD108" s="153"/>
      <c r="BE108" s="153"/>
      <c r="BF108" s="150"/>
      <c r="BG108" s="13"/>
    </row>
    <row r="109" spans="2:59" s="16" customFormat="1" hidden="1" x14ac:dyDescent="0.25">
      <c r="B109" s="17"/>
      <c r="C109" s="17"/>
      <c r="D109" s="17"/>
      <c r="E109" s="17"/>
      <c r="F109" s="13"/>
      <c r="G109" s="18"/>
      <c r="H109" s="18"/>
      <c r="I109" s="18"/>
      <c r="L109" s="19"/>
      <c r="N109" s="13"/>
      <c r="O109" s="20"/>
      <c r="P109" s="20"/>
      <c r="Q109" s="20"/>
      <c r="R109" s="21"/>
      <c r="S109" s="20"/>
      <c r="T109" s="20"/>
      <c r="U109" s="20"/>
      <c r="V109" s="22"/>
      <c r="W109" s="20"/>
      <c r="X109" s="20"/>
      <c r="Y109" s="20"/>
      <c r="Z109" s="22"/>
      <c r="AA109" s="17"/>
      <c r="AB109" s="17"/>
      <c r="AC109" s="17"/>
      <c r="AD109" s="23"/>
      <c r="AE109" s="17"/>
      <c r="AF109" s="17"/>
      <c r="AG109" s="17"/>
      <c r="AH109" s="23"/>
      <c r="AI109" s="23"/>
      <c r="AJ109" s="23"/>
      <c r="AK109" s="23"/>
      <c r="AL109" s="23"/>
      <c r="AM109" s="23"/>
      <c r="AN109" s="23"/>
      <c r="AO109" s="23"/>
      <c r="AP109" s="23"/>
      <c r="AQ109" s="23"/>
      <c r="AR109" s="23"/>
      <c r="AS109" s="23"/>
      <c r="AT109" s="23"/>
      <c r="AU109" s="148"/>
      <c r="AV109" s="149"/>
      <c r="AW109" s="150"/>
      <c r="AX109" s="151"/>
      <c r="AY109" s="152"/>
      <c r="AZ109" s="152"/>
      <c r="BA109" s="153"/>
      <c r="BB109" s="153"/>
      <c r="BC109" s="153"/>
      <c r="BD109" s="153"/>
      <c r="BE109" s="153"/>
      <c r="BF109" s="150"/>
      <c r="BG109" s="13"/>
    </row>
    <row r="110" spans="2:59" s="16" customFormat="1" hidden="1" x14ac:dyDescent="0.25">
      <c r="B110" s="17"/>
      <c r="C110" s="17"/>
      <c r="D110" s="17"/>
      <c r="E110" s="17"/>
      <c r="F110" s="13"/>
      <c r="G110" s="18"/>
      <c r="H110" s="18"/>
      <c r="I110" s="18"/>
      <c r="L110" s="19"/>
      <c r="N110" s="13"/>
      <c r="O110" s="20"/>
      <c r="P110" s="20"/>
      <c r="Q110" s="20"/>
      <c r="R110" s="21"/>
      <c r="S110" s="20"/>
      <c r="T110" s="20"/>
      <c r="U110" s="20"/>
      <c r="V110" s="22"/>
      <c r="W110" s="20"/>
      <c r="X110" s="20"/>
      <c r="Y110" s="20"/>
      <c r="Z110" s="22"/>
      <c r="AA110" s="17"/>
      <c r="AB110" s="17"/>
      <c r="AC110" s="17"/>
      <c r="AD110" s="23"/>
      <c r="AE110" s="17"/>
      <c r="AF110" s="17"/>
      <c r="AG110" s="17"/>
      <c r="AH110" s="23"/>
      <c r="AI110" s="23"/>
      <c r="AJ110" s="23"/>
      <c r="AK110" s="23"/>
      <c r="AL110" s="23"/>
      <c r="AM110" s="23"/>
      <c r="AN110" s="23"/>
      <c r="AO110" s="23"/>
      <c r="AP110" s="23"/>
      <c r="AQ110" s="23"/>
      <c r="AR110" s="23"/>
      <c r="AS110" s="23"/>
      <c r="AT110" s="23"/>
      <c r="AU110" s="148"/>
      <c r="AV110" s="149"/>
      <c r="AW110" s="150"/>
      <c r="AX110" s="151"/>
      <c r="AY110" s="152"/>
      <c r="AZ110" s="152"/>
      <c r="BA110" s="153"/>
      <c r="BB110" s="153"/>
      <c r="BC110" s="153"/>
      <c r="BD110" s="153"/>
      <c r="BE110" s="153"/>
      <c r="BF110" s="150"/>
      <c r="BG110" s="13"/>
    </row>
    <row r="111" spans="2:59" s="16" customFormat="1" hidden="1" x14ac:dyDescent="0.25">
      <c r="B111" s="17"/>
      <c r="C111" s="17"/>
      <c r="D111" s="17"/>
      <c r="E111" s="17"/>
      <c r="F111" s="13"/>
      <c r="G111" s="18"/>
      <c r="H111" s="18"/>
      <c r="I111" s="18"/>
      <c r="L111" s="19"/>
      <c r="N111" s="13"/>
      <c r="O111" s="20"/>
      <c r="P111" s="20"/>
      <c r="Q111" s="20"/>
      <c r="R111" s="21"/>
      <c r="S111" s="20"/>
      <c r="T111" s="20"/>
      <c r="U111" s="20"/>
      <c r="V111" s="22"/>
      <c r="W111" s="20"/>
      <c r="X111" s="20"/>
      <c r="Y111" s="20"/>
      <c r="Z111" s="22"/>
      <c r="AA111" s="17"/>
      <c r="AB111" s="17"/>
      <c r="AC111" s="17"/>
      <c r="AD111" s="23"/>
      <c r="AE111" s="17"/>
      <c r="AF111" s="17"/>
      <c r="AG111" s="17"/>
      <c r="AH111" s="23"/>
      <c r="AI111" s="23"/>
      <c r="AJ111" s="23"/>
      <c r="AK111" s="23"/>
      <c r="AL111" s="23"/>
      <c r="AM111" s="23"/>
      <c r="AN111" s="23"/>
      <c r="AO111" s="23"/>
      <c r="AP111" s="23"/>
      <c r="AQ111" s="23"/>
      <c r="AR111" s="23"/>
      <c r="AS111" s="23"/>
      <c r="AT111" s="23"/>
      <c r="AU111" s="148"/>
      <c r="AV111" s="149"/>
      <c r="AW111" s="150"/>
      <c r="AX111" s="151"/>
      <c r="AY111" s="152"/>
      <c r="AZ111" s="152"/>
      <c r="BA111" s="153"/>
      <c r="BB111" s="153"/>
      <c r="BC111" s="153"/>
      <c r="BD111" s="153"/>
      <c r="BE111" s="153"/>
      <c r="BF111" s="150"/>
      <c r="BG111" s="13"/>
    </row>
    <row r="112" spans="2:59" s="16" customFormat="1" hidden="1" x14ac:dyDescent="0.25">
      <c r="B112" s="17"/>
      <c r="C112" s="17"/>
      <c r="D112" s="17"/>
      <c r="E112" s="17"/>
      <c r="F112" s="13"/>
      <c r="G112" s="18"/>
      <c r="H112" s="18"/>
      <c r="I112" s="18"/>
      <c r="L112" s="19"/>
      <c r="N112" s="13"/>
      <c r="O112" s="20"/>
      <c r="P112" s="20"/>
      <c r="Q112" s="20"/>
      <c r="R112" s="21"/>
      <c r="S112" s="20"/>
      <c r="T112" s="20"/>
      <c r="U112" s="20"/>
      <c r="V112" s="22"/>
      <c r="W112" s="20"/>
      <c r="X112" s="20"/>
      <c r="Y112" s="20"/>
      <c r="Z112" s="22"/>
      <c r="AA112" s="17"/>
      <c r="AB112" s="17"/>
      <c r="AC112" s="17"/>
      <c r="AD112" s="23"/>
      <c r="AE112" s="17"/>
      <c r="AF112" s="17"/>
      <c r="AG112" s="17"/>
      <c r="AH112" s="23"/>
      <c r="AI112" s="23"/>
      <c r="AJ112" s="23"/>
      <c r="AK112" s="23"/>
      <c r="AL112" s="23"/>
      <c r="AM112" s="23"/>
      <c r="AN112" s="23"/>
      <c r="AO112" s="23"/>
      <c r="AP112" s="23"/>
      <c r="AQ112" s="23"/>
      <c r="AR112" s="23"/>
      <c r="AS112" s="23"/>
      <c r="AT112" s="23"/>
      <c r="AU112" s="148"/>
      <c r="AV112" s="149"/>
      <c r="AW112" s="150"/>
      <c r="AX112" s="151"/>
      <c r="AY112" s="152"/>
      <c r="AZ112" s="152"/>
      <c r="BA112" s="153"/>
      <c r="BB112" s="153"/>
      <c r="BC112" s="153"/>
      <c r="BD112" s="153"/>
      <c r="BE112" s="153"/>
      <c r="BF112" s="150"/>
      <c r="BG112" s="13"/>
    </row>
    <row r="113" spans="2:59" s="16" customFormat="1" hidden="1" x14ac:dyDescent="0.25">
      <c r="B113" s="17"/>
      <c r="C113" s="17"/>
      <c r="D113" s="17"/>
      <c r="E113" s="17"/>
      <c r="F113" s="13"/>
      <c r="G113" s="18"/>
      <c r="H113" s="18"/>
      <c r="I113" s="18"/>
      <c r="L113" s="19"/>
      <c r="N113" s="13"/>
      <c r="O113" s="20"/>
      <c r="P113" s="20"/>
      <c r="Q113" s="20"/>
      <c r="R113" s="21"/>
      <c r="S113" s="20"/>
      <c r="T113" s="20"/>
      <c r="U113" s="20"/>
      <c r="V113" s="22"/>
      <c r="W113" s="20"/>
      <c r="X113" s="20"/>
      <c r="Y113" s="20"/>
      <c r="Z113" s="22"/>
      <c r="AA113" s="17"/>
      <c r="AB113" s="17"/>
      <c r="AC113" s="17"/>
      <c r="AD113" s="23"/>
      <c r="AE113" s="17"/>
      <c r="AF113" s="17"/>
      <c r="AG113" s="17"/>
      <c r="AH113" s="23"/>
      <c r="AI113" s="23"/>
      <c r="AJ113" s="23"/>
      <c r="AK113" s="23"/>
      <c r="AL113" s="23"/>
      <c r="AM113" s="23"/>
      <c r="AN113" s="23"/>
      <c r="AO113" s="23"/>
      <c r="AP113" s="23"/>
      <c r="AQ113" s="23"/>
      <c r="AR113" s="23"/>
      <c r="AS113" s="23"/>
      <c r="AT113" s="23"/>
      <c r="AU113" s="148"/>
      <c r="AV113" s="149"/>
      <c r="AW113" s="150"/>
      <c r="AX113" s="151"/>
      <c r="AY113" s="152"/>
      <c r="AZ113" s="152"/>
      <c r="BA113" s="153"/>
      <c r="BB113" s="153"/>
      <c r="BC113" s="153"/>
      <c r="BD113" s="153"/>
      <c r="BE113" s="153"/>
      <c r="BF113" s="150"/>
      <c r="BG113" s="13"/>
    </row>
    <row r="114" spans="2:59" s="16" customFormat="1" hidden="1" x14ac:dyDescent="0.25">
      <c r="B114" s="17"/>
      <c r="C114" s="17"/>
      <c r="D114" s="17"/>
      <c r="E114" s="17"/>
      <c r="F114" s="13"/>
      <c r="G114" s="18"/>
      <c r="H114" s="18"/>
      <c r="I114" s="18"/>
      <c r="L114" s="19"/>
      <c r="N114" s="13"/>
      <c r="O114" s="20"/>
      <c r="P114" s="20"/>
      <c r="Q114" s="20"/>
      <c r="R114" s="21"/>
      <c r="S114" s="20"/>
      <c r="T114" s="20"/>
      <c r="U114" s="20"/>
      <c r="V114" s="22"/>
      <c r="W114" s="20"/>
      <c r="X114" s="20"/>
      <c r="Y114" s="20"/>
      <c r="Z114" s="22"/>
      <c r="AA114" s="17"/>
      <c r="AB114" s="17"/>
      <c r="AC114" s="17"/>
      <c r="AD114" s="23"/>
      <c r="AE114" s="17"/>
      <c r="AF114" s="17"/>
      <c r="AG114" s="17"/>
      <c r="AH114" s="23"/>
      <c r="AI114" s="23"/>
      <c r="AJ114" s="23"/>
      <c r="AK114" s="23"/>
      <c r="AL114" s="23"/>
      <c r="AM114" s="23"/>
      <c r="AN114" s="23"/>
      <c r="AO114" s="23"/>
      <c r="AP114" s="23"/>
      <c r="AQ114" s="23"/>
      <c r="AR114" s="23"/>
      <c r="AS114" s="23"/>
      <c r="AT114" s="23"/>
      <c r="AU114" s="148"/>
      <c r="AV114" s="149"/>
      <c r="AW114" s="150"/>
      <c r="AX114" s="151"/>
      <c r="AY114" s="152"/>
      <c r="AZ114" s="152"/>
      <c r="BA114" s="153"/>
      <c r="BB114" s="153"/>
      <c r="BC114" s="153"/>
      <c r="BD114" s="153"/>
      <c r="BE114" s="153"/>
      <c r="BF114" s="150"/>
      <c r="BG114" s="13"/>
    </row>
    <row r="115" spans="2:59" s="16" customFormat="1" hidden="1" x14ac:dyDescent="0.25">
      <c r="B115" s="17"/>
      <c r="C115" s="17"/>
      <c r="D115" s="17"/>
      <c r="E115" s="17"/>
      <c r="F115" s="13"/>
      <c r="G115" s="18"/>
      <c r="H115" s="18"/>
      <c r="I115" s="18"/>
      <c r="L115" s="19"/>
      <c r="N115" s="13"/>
      <c r="O115" s="20"/>
      <c r="P115" s="20"/>
      <c r="Q115" s="20"/>
      <c r="R115" s="21"/>
      <c r="S115" s="20"/>
      <c r="T115" s="20"/>
      <c r="U115" s="20"/>
      <c r="V115" s="22"/>
      <c r="W115" s="20"/>
      <c r="X115" s="20"/>
      <c r="Y115" s="20"/>
      <c r="Z115" s="22"/>
      <c r="AA115" s="17"/>
      <c r="AB115" s="17"/>
      <c r="AC115" s="17"/>
      <c r="AD115" s="23"/>
      <c r="AE115" s="17"/>
      <c r="AF115" s="17"/>
      <c r="AG115" s="17"/>
      <c r="AH115" s="23"/>
      <c r="AI115" s="23"/>
      <c r="AJ115" s="23"/>
      <c r="AK115" s="23"/>
      <c r="AL115" s="23"/>
      <c r="AM115" s="23"/>
      <c r="AN115" s="23"/>
      <c r="AO115" s="23"/>
      <c r="AP115" s="23"/>
      <c r="AQ115" s="23"/>
      <c r="AR115" s="23"/>
      <c r="AS115" s="23"/>
      <c r="AT115" s="23"/>
      <c r="AU115" s="148"/>
      <c r="AV115" s="149"/>
      <c r="AW115" s="150"/>
      <c r="AX115" s="151"/>
      <c r="AY115" s="152"/>
      <c r="AZ115" s="152"/>
      <c r="BA115" s="153"/>
      <c r="BB115" s="153"/>
      <c r="BC115" s="153"/>
      <c r="BD115" s="153"/>
      <c r="BE115" s="153"/>
      <c r="BF115" s="150"/>
      <c r="BG115" s="13"/>
    </row>
    <row r="116" spans="2:59" s="16" customFormat="1" hidden="1" x14ac:dyDescent="0.25">
      <c r="B116" s="17"/>
      <c r="C116" s="17"/>
      <c r="D116" s="17"/>
      <c r="E116" s="17"/>
      <c r="F116" s="13"/>
      <c r="G116" s="18"/>
      <c r="H116" s="18"/>
      <c r="I116" s="18"/>
      <c r="L116" s="19"/>
      <c r="N116" s="13"/>
      <c r="O116" s="20"/>
      <c r="P116" s="20"/>
      <c r="Q116" s="20"/>
      <c r="R116" s="21"/>
      <c r="S116" s="20"/>
      <c r="T116" s="20"/>
      <c r="U116" s="20"/>
      <c r="V116" s="22"/>
      <c r="W116" s="20"/>
      <c r="X116" s="20"/>
      <c r="Y116" s="20"/>
      <c r="Z116" s="22"/>
      <c r="AA116" s="17"/>
      <c r="AB116" s="17"/>
      <c r="AC116" s="17"/>
      <c r="AD116" s="23"/>
      <c r="AE116" s="17"/>
      <c r="AF116" s="17"/>
      <c r="AG116" s="17"/>
      <c r="AH116" s="23"/>
      <c r="AI116" s="23"/>
      <c r="AJ116" s="23"/>
      <c r="AK116" s="23"/>
      <c r="AL116" s="23"/>
      <c r="AM116" s="23"/>
      <c r="AN116" s="23"/>
      <c r="AO116" s="23"/>
      <c r="AP116" s="23"/>
      <c r="AQ116" s="23"/>
      <c r="AR116" s="23"/>
      <c r="AS116" s="23"/>
      <c r="AT116" s="23"/>
      <c r="AU116" s="148"/>
      <c r="AV116" s="149"/>
      <c r="AW116" s="150"/>
      <c r="AX116" s="151"/>
      <c r="AY116" s="152"/>
      <c r="AZ116" s="152"/>
      <c r="BA116" s="153"/>
      <c r="BB116" s="153"/>
      <c r="BC116" s="153"/>
      <c r="BD116" s="153"/>
      <c r="BE116" s="153"/>
      <c r="BF116" s="150"/>
      <c r="BG116" s="13"/>
    </row>
    <row r="117" spans="2:59" s="16" customFormat="1" hidden="1" x14ac:dyDescent="0.25">
      <c r="B117" s="17"/>
      <c r="C117" s="17"/>
      <c r="D117" s="17"/>
      <c r="E117" s="17"/>
      <c r="F117" s="13"/>
      <c r="G117" s="18"/>
      <c r="H117" s="18"/>
      <c r="I117" s="18"/>
      <c r="L117" s="19"/>
      <c r="N117" s="13"/>
      <c r="O117" s="20"/>
      <c r="P117" s="20"/>
      <c r="Q117" s="20"/>
      <c r="R117" s="21"/>
      <c r="S117" s="20"/>
      <c r="T117" s="20"/>
      <c r="U117" s="20"/>
      <c r="V117" s="22"/>
      <c r="W117" s="20"/>
      <c r="X117" s="20"/>
      <c r="Y117" s="20"/>
      <c r="Z117" s="22"/>
      <c r="AA117" s="17"/>
      <c r="AB117" s="17"/>
      <c r="AC117" s="17"/>
      <c r="AD117" s="23"/>
      <c r="AE117" s="17"/>
      <c r="AF117" s="17"/>
      <c r="AG117" s="17"/>
      <c r="AH117" s="23"/>
      <c r="AI117" s="23"/>
      <c r="AJ117" s="23"/>
      <c r="AK117" s="23"/>
      <c r="AL117" s="23"/>
      <c r="AM117" s="23"/>
      <c r="AN117" s="23"/>
      <c r="AO117" s="23"/>
      <c r="AP117" s="23"/>
      <c r="AQ117" s="23"/>
      <c r="AR117" s="23"/>
      <c r="AS117" s="23"/>
      <c r="AT117" s="23"/>
      <c r="AU117" s="148"/>
      <c r="AV117" s="149"/>
      <c r="AW117" s="150"/>
      <c r="AX117" s="151"/>
      <c r="AY117" s="152"/>
      <c r="AZ117" s="152"/>
      <c r="BA117" s="153"/>
      <c r="BB117" s="153"/>
      <c r="BC117" s="153"/>
      <c r="BD117" s="153"/>
      <c r="BE117" s="153"/>
      <c r="BF117" s="150"/>
      <c r="BG117" s="13"/>
    </row>
    <row r="118" spans="2:59" s="16" customFormat="1" hidden="1" x14ac:dyDescent="0.25">
      <c r="B118" s="17"/>
      <c r="C118" s="17"/>
      <c r="D118" s="17"/>
      <c r="E118" s="17"/>
      <c r="F118" s="13"/>
      <c r="G118" s="18"/>
      <c r="H118" s="18"/>
      <c r="I118" s="18"/>
      <c r="L118" s="19"/>
      <c r="N118" s="13"/>
      <c r="O118" s="20"/>
      <c r="P118" s="20"/>
      <c r="Q118" s="20"/>
      <c r="R118" s="21"/>
      <c r="S118" s="20"/>
      <c r="T118" s="20"/>
      <c r="U118" s="20"/>
      <c r="V118" s="22"/>
      <c r="W118" s="20"/>
      <c r="X118" s="20"/>
      <c r="Y118" s="20"/>
      <c r="Z118" s="22"/>
      <c r="AA118" s="17"/>
      <c r="AB118" s="17"/>
      <c r="AC118" s="17"/>
      <c r="AD118" s="23"/>
      <c r="AE118" s="17"/>
      <c r="AF118" s="17"/>
      <c r="AG118" s="17"/>
      <c r="AH118" s="23"/>
      <c r="AI118" s="23"/>
      <c r="AJ118" s="23"/>
      <c r="AK118" s="23"/>
      <c r="AL118" s="23"/>
      <c r="AM118" s="23"/>
      <c r="AN118" s="23"/>
      <c r="AO118" s="23"/>
      <c r="AP118" s="23"/>
      <c r="AQ118" s="23"/>
      <c r="AR118" s="23"/>
      <c r="AS118" s="23"/>
      <c r="AT118" s="23"/>
      <c r="AU118" s="148"/>
      <c r="AV118" s="149"/>
      <c r="AW118" s="150"/>
      <c r="AX118" s="151"/>
      <c r="AY118" s="152"/>
      <c r="AZ118" s="152"/>
      <c r="BA118" s="153"/>
      <c r="BB118" s="153"/>
      <c r="BC118" s="153"/>
      <c r="BD118" s="153"/>
      <c r="BE118" s="153"/>
      <c r="BF118" s="150"/>
      <c r="BG118" s="13"/>
    </row>
    <row r="119" spans="2:59" s="16" customFormat="1" hidden="1" x14ac:dyDescent="0.25">
      <c r="B119" s="17"/>
      <c r="C119" s="17"/>
      <c r="D119" s="17"/>
      <c r="E119" s="17"/>
      <c r="F119" s="13"/>
      <c r="G119" s="18"/>
      <c r="H119" s="18"/>
      <c r="I119" s="18"/>
      <c r="L119" s="19"/>
      <c r="N119" s="13"/>
      <c r="O119" s="20"/>
      <c r="P119" s="20"/>
      <c r="Q119" s="20"/>
      <c r="R119" s="21"/>
      <c r="S119" s="20"/>
      <c r="T119" s="20"/>
      <c r="U119" s="20"/>
      <c r="V119" s="22"/>
      <c r="W119" s="20"/>
      <c r="X119" s="20"/>
      <c r="Y119" s="20"/>
      <c r="Z119" s="22"/>
      <c r="AA119" s="17"/>
      <c r="AB119" s="17"/>
      <c r="AC119" s="17"/>
      <c r="AD119" s="23"/>
      <c r="AE119" s="17"/>
      <c r="AF119" s="17"/>
      <c r="AG119" s="17"/>
      <c r="AH119" s="23"/>
      <c r="AI119" s="23"/>
      <c r="AJ119" s="23"/>
      <c r="AK119" s="23"/>
      <c r="AL119" s="23"/>
      <c r="AM119" s="23"/>
      <c r="AN119" s="23"/>
      <c r="AO119" s="23"/>
      <c r="AP119" s="23"/>
      <c r="AQ119" s="23"/>
      <c r="AR119" s="23"/>
      <c r="AS119" s="23"/>
      <c r="AT119" s="23"/>
      <c r="AU119" s="148"/>
      <c r="AV119" s="149"/>
      <c r="AW119" s="150"/>
      <c r="AX119" s="151"/>
      <c r="AY119" s="152"/>
      <c r="AZ119" s="152"/>
      <c r="BA119" s="153"/>
      <c r="BB119" s="153"/>
      <c r="BC119" s="153"/>
      <c r="BD119" s="153"/>
      <c r="BE119" s="153"/>
      <c r="BF119" s="150"/>
      <c r="BG119" s="13"/>
    </row>
    <row r="120" spans="2:59" s="16" customFormat="1" hidden="1" x14ac:dyDescent="0.25">
      <c r="B120" s="17"/>
      <c r="C120" s="17"/>
      <c r="D120" s="17"/>
      <c r="E120" s="17"/>
      <c r="F120" s="13"/>
      <c r="G120" s="18"/>
      <c r="H120" s="18"/>
      <c r="I120" s="18"/>
      <c r="L120" s="19"/>
      <c r="N120" s="13"/>
      <c r="O120" s="20"/>
      <c r="P120" s="20"/>
      <c r="Q120" s="20"/>
      <c r="R120" s="21"/>
      <c r="S120" s="20"/>
      <c r="T120" s="20"/>
      <c r="U120" s="20"/>
      <c r="V120" s="22"/>
      <c r="W120" s="20"/>
      <c r="X120" s="20"/>
      <c r="Y120" s="20"/>
      <c r="Z120" s="22"/>
      <c r="AA120" s="17"/>
      <c r="AB120" s="17"/>
      <c r="AC120" s="17"/>
      <c r="AD120" s="23"/>
      <c r="AE120" s="17"/>
      <c r="AF120" s="17"/>
      <c r="AG120" s="17"/>
      <c r="AH120" s="23"/>
      <c r="AI120" s="23"/>
      <c r="AJ120" s="23"/>
      <c r="AK120" s="23"/>
      <c r="AL120" s="23"/>
      <c r="AM120" s="23"/>
      <c r="AN120" s="23"/>
      <c r="AO120" s="23"/>
      <c r="AP120" s="23"/>
      <c r="AQ120" s="23"/>
      <c r="AR120" s="23"/>
      <c r="AS120" s="23"/>
      <c r="AT120" s="23"/>
      <c r="AU120" s="148"/>
      <c r="AV120" s="149"/>
      <c r="AW120" s="150"/>
      <c r="AX120" s="151"/>
      <c r="AY120" s="152"/>
      <c r="AZ120" s="152"/>
      <c r="BA120" s="153"/>
      <c r="BB120" s="153"/>
      <c r="BC120" s="153"/>
      <c r="BD120" s="153"/>
      <c r="BE120" s="153"/>
      <c r="BF120" s="150"/>
      <c r="BG120" s="13"/>
    </row>
    <row r="121" spans="2:59" s="16" customFormat="1" hidden="1" x14ac:dyDescent="0.25">
      <c r="B121" s="17"/>
      <c r="C121" s="17"/>
      <c r="D121" s="17"/>
      <c r="E121" s="17"/>
      <c r="F121" s="13"/>
      <c r="G121" s="18"/>
      <c r="H121" s="18"/>
      <c r="I121" s="18"/>
      <c r="L121" s="19"/>
      <c r="N121" s="13"/>
      <c r="O121" s="20"/>
      <c r="P121" s="20"/>
      <c r="Q121" s="20"/>
      <c r="R121" s="21"/>
      <c r="S121" s="20"/>
      <c r="T121" s="20"/>
      <c r="U121" s="20"/>
      <c r="V121" s="22"/>
      <c r="W121" s="20"/>
      <c r="X121" s="20"/>
      <c r="Y121" s="20"/>
      <c r="Z121" s="22"/>
      <c r="AA121" s="17"/>
      <c r="AB121" s="17"/>
      <c r="AC121" s="17"/>
      <c r="AD121" s="23"/>
      <c r="AE121" s="17"/>
      <c r="AF121" s="17"/>
      <c r="AG121" s="17"/>
      <c r="AH121" s="23"/>
      <c r="AI121" s="23"/>
      <c r="AJ121" s="23"/>
      <c r="AK121" s="23"/>
      <c r="AL121" s="23"/>
      <c r="AM121" s="23"/>
      <c r="AN121" s="23"/>
      <c r="AO121" s="23"/>
      <c r="AP121" s="23"/>
      <c r="AQ121" s="23"/>
      <c r="AR121" s="23"/>
      <c r="AS121" s="23"/>
      <c r="AT121" s="23"/>
      <c r="AU121" s="148"/>
      <c r="AV121" s="149"/>
      <c r="AW121" s="150"/>
      <c r="AX121" s="151"/>
      <c r="AY121" s="152"/>
      <c r="AZ121" s="152"/>
      <c r="BA121" s="153"/>
      <c r="BB121" s="153"/>
      <c r="BC121" s="153"/>
      <c r="BD121" s="153"/>
      <c r="BE121" s="153"/>
      <c r="BF121" s="150"/>
      <c r="BG121" s="13"/>
    </row>
    <row r="122" spans="2:59" s="16" customFormat="1" hidden="1" x14ac:dyDescent="0.25">
      <c r="B122" s="17"/>
      <c r="C122" s="17"/>
      <c r="D122" s="17"/>
      <c r="E122" s="17"/>
      <c r="F122" s="13"/>
      <c r="G122" s="18"/>
      <c r="H122" s="18"/>
      <c r="I122" s="18"/>
      <c r="L122" s="19"/>
      <c r="N122" s="13"/>
      <c r="O122" s="20"/>
      <c r="P122" s="20"/>
      <c r="Q122" s="20"/>
      <c r="R122" s="21"/>
      <c r="S122" s="20"/>
      <c r="T122" s="20"/>
      <c r="U122" s="20"/>
      <c r="V122" s="22"/>
      <c r="W122" s="20"/>
      <c r="X122" s="20"/>
      <c r="Y122" s="20"/>
      <c r="Z122" s="22"/>
      <c r="AA122" s="17"/>
      <c r="AB122" s="17"/>
      <c r="AC122" s="17"/>
      <c r="AD122" s="23"/>
      <c r="AE122" s="17"/>
      <c r="AF122" s="17"/>
      <c r="AG122" s="17"/>
      <c r="AH122" s="23"/>
      <c r="AI122" s="23"/>
      <c r="AJ122" s="23"/>
      <c r="AK122" s="23"/>
      <c r="AL122" s="23"/>
      <c r="AM122" s="23"/>
      <c r="AN122" s="23"/>
      <c r="AO122" s="23"/>
      <c r="AP122" s="23"/>
      <c r="AQ122" s="23"/>
      <c r="AR122" s="23"/>
      <c r="AS122" s="23"/>
      <c r="AT122" s="23"/>
      <c r="AU122" s="148"/>
      <c r="AV122" s="149"/>
      <c r="AW122" s="150"/>
      <c r="AX122" s="151"/>
      <c r="AY122" s="152"/>
      <c r="AZ122" s="152"/>
      <c r="BA122" s="153"/>
      <c r="BB122" s="153"/>
      <c r="BC122" s="153"/>
      <c r="BD122" s="153"/>
      <c r="BE122" s="153"/>
      <c r="BF122" s="150"/>
      <c r="BG122" s="13"/>
    </row>
    <row r="123" spans="2:59" s="16" customFormat="1" hidden="1" x14ac:dyDescent="0.25">
      <c r="B123" s="17"/>
      <c r="C123" s="17"/>
      <c r="D123" s="17"/>
      <c r="E123" s="17"/>
      <c r="F123" s="13"/>
      <c r="G123" s="18"/>
      <c r="H123" s="18"/>
      <c r="I123" s="18"/>
      <c r="L123" s="19"/>
      <c r="N123" s="13"/>
      <c r="O123" s="20"/>
      <c r="P123" s="20"/>
      <c r="Q123" s="20"/>
      <c r="R123" s="21"/>
      <c r="S123" s="20"/>
      <c r="T123" s="20"/>
      <c r="U123" s="20"/>
      <c r="V123" s="22"/>
      <c r="W123" s="20"/>
      <c r="X123" s="20"/>
      <c r="Y123" s="20"/>
      <c r="Z123" s="22"/>
      <c r="AA123" s="17"/>
      <c r="AB123" s="17"/>
      <c r="AC123" s="17"/>
      <c r="AD123" s="23"/>
      <c r="AE123" s="17"/>
      <c r="AF123" s="17"/>
      <c r="AG123" s="17"/>
      <c r="AH123" s="23"/>
      <c r="AI123" s="23"/>
      <c r="AJ123" s="23"/>
      <c r="AK123" s="23"/>
      <c r="AL123" s="23"/>
      <c r="AM123" s="23"/>
      <c r="AN123" s="23"/>
      <c r="AO123" s="23"/>
      <c r="AP123" s="23"/>
      <c r="AQ123" s="23"/>
      <c r="AR123" s="23"/>
      <c r="AS123" s="23"/>
      <c r="AT123" s="23"/>
      <c r="AU123" s="148"/>
      <c r="AV123" s="149"/>
      <c r="AW123" s="150"/>
      <c r="AX123" s="151"/>
      <c r="AY123" s="152"/>
      <c r="AZ123" s="152"/>
      <c r="BA123" s="153"/>
      <c r="BB123" s="153"/>
      <c r="BC123" s="153"/>
      <c r="BD123" s="153"/>
      <c r="BE123" s="153"/>
      <c r="BF123" s="150"/>
      <c r="BG123" s="13"/>
    </row>
    <row r="124" spans="2:59" s="16" customFormat="1" hidden="1" x14ac:dyDescent="0.25">
      <c r="B124" s="17"/>
      <c r="C124" s="17"/>
      <c r="D124" s="17"/>
      <c r="E124" s="17"/>
      <c r="F124" s="13"/>
      <c r="G124" s="18"/>
      <c r="H124" s="18"/>
      <c r="I124" s="18"/>
      <c r="L124" s="19"/>
      <c r="N124" s="13"/>
      <c r="O124" s="20"/>
      <c r="P124" s="20"/>
      <c r="Q124" s="20"/>
      <c r="R124" s="21"/>
      <c r="S124" s="20"/>
      <c r="T124" s="20"/>
      <c r="U124" s="20"/>
      <c r="V124" s="22"/>
      <c r="W124" s="20"/>
      <c r="X124" s="20"/>
      <c r="Y124" s="20"/>
      <c r="Z124" s="22"/>
      <c r="AA124" s="17"/>
      <c r="AB124" s="17"/>
      <c r="AC124" s="17"/>
      <c r="AD124" s="23"/>
      <c r="AE124" s="17"/>
      <c r="AF124" s="17"/>
      <c r="AG124" s="17"/>
      <c r="AH124" s="23"/>
      <c r="AI124" s="23"/>
      <c r="AJ124" s="23"/>
      <c r="AK124" s="23"/>
      <c r="AL124" s="23"/>
      <c r="AM124" s="23"/>
      <c r="AN124" s="23"/>
      <c r="AO124" s="23"/>
      <c r="AP124" s="23"/>
      <c r="AQ124" s="23"/>
      <c r="AR124" s="23"/>
      <c r="AS124" s="23"/>
      <c r="AT124" s="23"/>
      <c r="AU124" s="148"/>
      <c r="AV124" s="149"/>
      <c r="AW124" s="150"/>
      <c r="AX124" s="151"/>
      <c r="AY124" s="152"/>
      <c r="AZ124" s="152"/>
      <c r="BA124" s="153"/>
      <c r="BB124" s="153"/>
      <c r="BC124" s="153"/>
      <c r="BD124" s="153"/>
      <c r="BE124" s="153"/>
      <c r="BF124" s="150"/>
      <c r="BG124" s="13"/>
    </row>
    <row r="125" spans="2:59" s="16" customFormat="1" hidden="1" x14ac:dyDescent="0.25">
      <c r="B125" s="17"/>
      <c r="C125" s="17"/>
      <c r="D125" s="17"/>
      <c r="E125" s="17"/>
      <c r="F125" s="13"/>
      <c r="G125" s="18"/>
      <c r="H125" s="18"/>
      <c r="I125" s="18"/>
      <c r="L125" s="19"/>
      <c r="N125" s="13"/>
      <c r="O125" s="20"/>
      <c r="P125" s="20"/>
      <c r="Q125" s="20"/>
      <c r="R125" s="21"/>
      <c r="S125" s="20"/>
      <c r="T125" s="20"/>
      <c r="U125" s="20"/>
      <c r="V125" s="22"/>
      <c r="W125" s="20"/>
      <c r="X125" s="20"/>
      <c r="Y125" s="20"/>
      <c r="Z125" s="22"/>
      <c r="AA125" s="17"/>
      <c r="AB125" s="17"/>
      <c r="AC125" s="17"/>
      <c r="AD125" s="23"/>
      <c r="AE125" s="17"/>
      <c r="AF125" s="17"/>
      <c r="AG125" s="17"/>
      <c r="AH125" s="23"/>
      <c r="AI125" s="23"/>
      <c r="AJ125" s="23"/>
      <c r="AK125" s="23"/>
      <c r="AL125" s="23"/>
      <c r="AM125" s="23"/>
      <c r="AN125" s="23"/>
      <c r="AO125" s="23"/>
      <c r="AP125" s="23"/>
      <c r="AQ125" s="23"/>
      <c r="AR125" s="23"/>
      <c r="AS125" s="23"/>
      <c r="AT125" s="23"/>
      <c r="AU125" s="148"/>
      <c r="AV125" s="149"/>
      <c r="AW125" s="150"/>
      <c r="AX125" s="151"/>
      <c r="AY125" s="152"/>
      <c r="AZ125" s="152"/>
      <c r="BA125" s="153"/>
      <c r="BB125" s="153"/>
      <c r="BC125" s="153"/>
      <c r="BD125" s="153"/>
      <c r="BE125" s="153"/>
      <c r="BF125" s="150"/>
      <c r="BG125" s="13"/>
    </row>
    <row r="126" spans="2:59" s="16" customFormat="1" hidden="1" x14ac:dyDescent="0.25">
      <c r="B126" s="17"/>
      <c r="C126" s="17"/>
      <c r="D126" s="17"/>
      <c r="E126" s="17"/>
      <c r="F126" s="13"/>
      <c r="G126" s="18"/>
      <c r="H126" s="18"/>
      <c r="I126" s="18"/>
      <c r="L126" s="19"/>
      <c r="N126" s="13"/>
      <c r="O126" s="20"/>
      <c r="P126" s="20"/>
      <c r="Q126" s="20"/>
      <c r="R126" s="21"/>
      <c r="S126" s="20"/>
      <c r="T126" s="20"/>
      <c r="U126" s="20"/>
      <c r="V126" s="22"/>
      <c r="W126" s="20"/>
      <c r="X126" s="20"/>
      <c r="Y126" s="20"/>
      <c r="Z126" s="22"/>
      <c r="AA126" s="17"/>
      <c r="AB126" s="17"/>
      <c r="AC126" s="17"/>
      <c r="AD126" s="23"/>
      <c r="AE126" s="17"/>
      <c r="AF126" s="17"/>
      <c r="AG126" s="17"/>
      <c r="AH126" s="23"/>
      <c r="AI126" s="23"/>
      <c r="AJ126" s="23"/>
      <c r="AK126" s="23"/>
      <c r="AL126" s="23"/>
      <c r="AM126" s="23"/>
      <c r="AN126" s="23"/>
      <c r="AO126" s="23"/>
      <c r="AP126" s="23"/>
      <c r="AQ126" s="23"/>
      <c r="AR126" s="23"/>
      <c r="AS126" s="23"/>
      <c r="AT126" s="23"/>
      <c r="AU126" s="148"/>
      <c r="AV126" s="149"/>
      <c r="AW126" s="150"/>
      <c r="AX126" s="151"/>
      <c r="AY126" s="152"/>
      <c r="AZ126" s="152"/>
      <c r="BA126" s="153"/>
      <c r="BB126" s="153"/>
      <c r="BC126" s="153"/>
      <c r="BD126" s="153"/>
      <c r="BE126" s="153"/>
      <c r="BF126" s="150"/>
      <c r="BG126" s="13"/>
    </row>
    <row r="127" spans="2:59" s="16" customFormat="1" hidden="1" x14ac:dyDescent="0.25">
      <c r="B127" s="17"/>
      <c r="C127" s="17"/>
      <c r="D127" s="17"/>
      <c r="E127" s="17"/>
      <c r="F127" s="13"/>
      <c r="G127" s="18"/>
      <c r="H127" s="18"/>
      <c r="I127" s="18"/>
      <c r="L127" s="19"/>
      <c r="N127" s="13"/>
      <c r="O127" s="20"/>
      <c r="P127" s="20"/>
      <c r="Q127" s="20"/>
      <c r="R127" s="21"/>
      <c r="S127" s="20"/>
      <c r="T127" s="20"/>
      <c r="U127" s="20"/>
      <c r="V127" s="22"/>
      <c r="W127" s="20"/>
      <c r="X127" s="20"/>
      <c r="Y127" s="20"/>
      <c r="Z127" s="22"/>
      <c r="AA127" s="17"/>
      <c r="AB127" s="17"/>
      <c r="AC127" s="17"/>
      <c r="AD127" s="23"/>
      <c r="AE127" s="17"/>
      <c r="AF127" s="17"/>
      <c r="AG127" s="17"/>
      <c r="AH127" s="23"/>
      <c r="AI127" s="23"/>
      <c r="AJ127" s="23"/>
      <c r="AK127" s="23"/>
      <c r="AL127" s="23"/>
      <c r="AM127" s="23"/>
      <c r="AN127" s="23"/>
      <c r="AO127" s="23"/>
      <c r="AP127" s="23"/>
      <c r="AQ127" s="23"/>
      <c r="AR127" s="23"/>
      <c r="AS127" s="23"/>
      <c r="AT127" s="23"/>
      <c r="AU127" s="148"/>
      <c r="AV127" s="149"/>
      <c r="AW127" s="150"/>
      <c r="AX127" s="151"/>
      <c r="AY127" s="152"/>
      <c r="AZ127" s="152"/>
      <c r="BA127" s="153"/>
      <c r="BB127" s="153"/>
      <c r="BC127" s="153"/>
      <c r="BD127" s="153"/>
      <c r="BE127" s="153"/>
      <c r="BF127" s="150"/>
      <c r="BG127" s="13"/>
    </row>
    <row r="128" spans="2:59" s="16" customFormat="1" hidden="1" x14ac:dyDescent="0.25">
      <c r="B128" s="17"/>
      <c r="C128" s="17"/>
      <c r="D128" s="17"/>
      <c r="E128" s="17"/>
      <c r="F128" s="13"/>
      <c r="G128" s="18"/>
      <c r="H128" s="18"/>
      <c r="I128" s="18"/>
      <c r="L128" s="19"/>
      <c r="N128" s="13"/>
      <c r="O128" s="20"/>
      <c r="P128" s="20"/>
      <c r="Q128" s="20"/>
      <c r="R128" s="21"/>
      <c r="S128" s="20"/>
      <c r="T128" s="20"/>
      <c r="U128" s="20"/>
      <c r="V128" s="22"/>
      <c r="W128" s="20"/>
      <c r="X128" s="20"/>
      <c r="Y128" s="20"/>
      <c r="Z128" s="22"/>
      <c r="AA128" s="17"/>
      <c r="AB128" s="17"/>
      <c r="AC128" s="17"/>
      <c r="AD128" s="23"/>
      <c r="AE128" s="17"/>
      <c r="AF128" s="17"/>
      <c r="AG128" s="17"/>
      <c r="AH128" s="23"/>
      <c r="AI128" s="23"/>
      <c r="AJ128" s="23"/>
      <c r="AK128" s="23"/>
      <c r="AL128" s="23"/>
      <c r="AM128" s="23"/>
      <c r="AN128" s="23"/>
      <c r="AO128" s="23"/>
      <c r="AP128" s="23"/>
      <c r="AQ128" s="23"/>
      <c r="AR128" s="23"/>
      <c r="AS128" s="23"/>
      <c r="AT128" s="23"/>
      <c r="AU128" s="148"/>
      <c r="AV128" s="149"/>
      <c r="AW128" s="150"/>
      <c r="AX128" s="151"/>
      <c r="AY128" s="152"/>
      <c r="AZ128" s="152"/>
      <c r="BA128" s="153"/>
      <c r="BB128" s="153"/>
      <c r="BC128" s="153"/>
      <c r="BD128" s="153"/>
      <c r="BE128" s="153"/>
      <c r="BF128" s="150"/>
      <c r="BG128" s="13"/>
    </row>
    <row r="129" spans="2:59" s="16" customFormat="1" hidden="1" x14ac:dyDescent="0.25">
      <c r="B129" s="17"/>
      <c r="C129" s="17"/>
      <c r="D129" s="17"/>
      <c r="E129" s="17"/>
      <c r="F129" s="13"/>
      <c r="G129" s="18"/>
      <c r="H129" s="18"/>
      <c r="I129" s="18"/>
      <c r="L129" s="19"/>
      <c r="N129" s="13"/>
      <c r="O129" s="20"/>
      <c r="P129" s="20"/>
      <c r="Q129" s="20"/>
      <c r="R129" s="21"/>
      <c r="S129" s="20"/>
      <c r="T129" s="20"/>
      <c r="U129" s="20"/>
      <c r="V129" s="22"/>
      <c r="W129" s="20"/>
      <c r="X129" s="20"/>
      <c r="Y129" s="20"/>
      <c r="Z129" s="22"/>
      <c r="AA129" s="17"/>
      <c r="AB129" s="17"/>
      <c r="AC129" s="17"/>
      <c r="AD129" s="23"/>
      <c r="AE129" s="17"/>
      <c r="AF129" s="17"/>
      <c r="AG129" s="17"/>
      <c r="AH129" s="23"/>
      <c r="AI129" s="23"/>
      <c r="AJ129" s="23"/>
      <c r="AK129" s="23"/>
      <c r="AL129" s="23"/>
      <c r="AM129" s="23"/>
      <c r="AN129" s="23"/>
      <c r="AO129" s="23"/>
      <c r="AP129" s="23"/>
      <c r="AQ129" s="23"/>
      <c r="AR129" s="23"/>
      <c r="AS129" s="23"/>
      <c r="AT129" s="23"/>
      <c r="AU129" s="148"/>
      <c r="AV129" s="149"/>
      <c r="AW129" s="150"/>
      <c r="AX129" s="151"/>
      <c r="AY129" s="152"/>
      <c r="AZ129" s="152"/>
      <c r="BA129" s="153"/>
      <c r="BB129" s="153"/>
      <c r="BC129" s="153"/>
      <c r="BD129" s="153"/>
      <c r="BE129" s="153"/>
      <c r="BF129" s="150"/>
      <c r="BG129" s="13"/>
    </row>
    <row r="130" spans="2:59" s="16" customFormat="1" hidden="1" x14ac:dyDescent="0.25">
      <c r="B130" s="17"/>
      <c r="C130" s="17"/>
      <c r="D130" s="17"/>
      <c r="E130" s="17"/>
      <c r="F130" s="13"/>
      <c r="G130" s="18"/>
      <c r="H130" s="18"/>
      <c r="I130" s="18"/>
      <c r="L130" s="19"/>
      <c r="N130" s="13"/>
      <c r="O130" s="20"/>
      <c r="P130" s="20"/>
      <c r="Q130" s="20"/>
      <c r="R130" s="21"/>
      <c r="S130" s="20"/>
      <c r="T130" s="20"/>
      <c r="U130" s="20"/>
      <c r="V130" s="22"/>
      <c r="W130" s="20"/>
      <c r="X130" s="20"/>
      <c r="Y130" s="20"/>
      <c r="Z130" s="22"/>
      <c r="AA130" s="17"/>
      <c r="AB130" s="17"/>
      <c r="AC130" s="17"/>
      <c r="AD130" s="23"/>
      <c r="AE130" s="17"/>
      <c r="AF130" s="17"/>
      <c r="AG130" s="17"/>
      <c r="AH130" s="23"/>
      <c r="AI130" s="23"/>
      <c r="AJ130" s="23"/>
      <c r="AK130" s="23"/>
      <c r="AL130" s="23"/>
      <c r="AM130" s="23"/>
      <c r="AN130" s="23"/>
      <c r="AO130" s="23"/>
      <c r="AP130" s="23"/>
      <c r="AQ130" s="23"/>
      <c r="AR130" s="23"/>
      <c r="AS130" s="23"/>
      <c r="AT130" s="23"/>
      <c r="AU130" s="148"/>
      <c r="AV130" s="149"/>
      <c r="AW130" s="150"/>
      <c r="AX130" s="151"/>
      <c r="AY130" s="152"/>
      <c r="AZ130" s="152"/>
      <c r="BA130" s="153"/>
      <c r="BB130" s="153"/>
      <c r="BC130" s="153"/>
      <c r="BD130" s="153"/>
      <c r="BE130" s="153"/>
      <c r="BF130" s="150"/>
      <c r="BG130" s="13"/>
    </row>
    <row r="131" spans="2:59" s="16" customFormat="1" hidden="1" x14ac:dyDescent="0.25">
      <c r="B131" s="17"/>
      <c r="C131" s="17"/>
      <c r="D131" s="17"/>
      <c r="E131" s="17"/>
      <c r="F131" s="13"/>
      <c r="G131" s="18"/>
      <c r="H131" s="18"/>
      <c r="I131" s="18"/>
      <c r="L131" s="19"/>
      <c r="N131" s="13"/>
      <c r="O131" s="20"/>
      <c r="P131" s="20"/>
      <c r="Q131" s="20"/>
      <c r="R131" s="21"/>
      <c r="S131" s="20"/>
      <c r="T131" s="20"/>
      <c r="U131" s="20"/>
      <c r="V131" s="22"/>
      <c r="W131" s="20"/>
      <c r="X131" s="20"/>
      <c r="Y131" s="20"/>
      <c r="Z131" s="22"/>
      <c r="AA131" s="17"/>
      <c r="AB131" s="17"/>
      <c r="AC131" s="17"/>
      <c r="AD131" s="23"/>
      <c r="AE131" s="17"/>
      <c r="AF131" s="17"/>
      <c r="AG131" s="17"/>
      <c r="AH131" s="23"/>
      <c r="AI131" s="23"/>
      <c r="AJ131" s="23"/>
      <c r="AK131" s="23"/>
      <c r="AL131" s="23"/>
      <c r="AM131" s="23"/>
      <c r="AN131" s="23"/>
      <c r="AO131" s="23"/>
      <c r="AP131" s="23"/>
      <c r="AQ131" s="23"/>
      <c r="AR131" s="23"/>
      <c r="AS131" s="23"/>
      <c r="AT131" s="23"/>
      <c r="AU131" s="148"/>
      <c r="AV131" s="149"/>
      <c r="AW131" s="150"/>
      <c r="AX131" s="151"/>
      <c r="AY131" s="152"/>
      <c r="AZ131" s="152"/>
      <c r="BA131" s="153"/>
      <c r="BB131" s="153"/>
      <c r="BC131" s="153"/>
      <c r="BD131" s="153"/>
      <c r="BE131" s="153"/>
      <c r="BF131" s="150"/>
      <c r="BG131" s="13"/>
    </row>
    <row r="132" spans="2:59" s="16" customFormat="1" hidden="1" x14ac:dyDescent="0.25">
      <c r="B132" s="17"/>
      <c r="C132" s="17"/>
      <c r="D132" s="17"/>
      <c r="E132" s="17"/>
      <c r="F132" s="13"/>
      <c r="G132" s="18"/>
      <c r="H132" s="18"/>
      <c r="I132" s="18"/>
      <c r="L132" s="19"/>
      <c r="N132" s="13"/>
      <c r="O132" s="20"/>
      <c r="P132" s="20"/>
      <c r="Q132" s="20"/>
      <c r="R132" s="21"/>
      <c r="S132" s="20"/>
      <c r="T132" s="20"/>
      <c r="U132" s="20"/>
      <c r="V132" s="22"/>
      <c r="W132" s="20"/>
      <c r="X132" s="20"/>
      <c r="Y132" s="20"/>
      <c r="Z132" s="22"/>
      <c r="AA132" s="17"/>
      <c r="AB132" s="17"/>
      <c r="AC132" s="17"/>
      <c r="AD132" s="23"/>
      <c r="AE132" s="17"/>
      <c r="AF132" s="17"/>
      <c r="AG132" s="17"/>
      <c r="AH132" s="23"/>
      <c r="AI132" s="23"/>
      <c r="AJ132" s="23"/>
      <c r="AK132" s="23"/>
      <c r="AL132" s="23"/>
      <c r="AM132" s="23"/>
      <c r="AN132" s="23"/>
      <c r="AO132" s="23"/>
      <c r="AP132" s="23"/>
      <c r="AQ132" s="23"/>
      <c r="AR132" s="23"/>
      <c r="AS132" s="23"/>
      <c r="AT132" s="23"/>
      <c r="AU132" s="148"/>
      <c r="AV132" s="149"/>
      <c r="AW132" s="150"/>
      <c r="AX132" s="151"/>
      <c r="AY132" s="152"/>
      <c r="AZ132" s="152"/>
      <c r="BA132" s="153"/>
      <c r="BB132" s="153"/>
      <c r="BC132" s="153"/>
      <c r="BD132" s="153"/>
      <c r="BE132" s="153"/>
      <c r="BF132" s="150"/>
      <c r="BG132" s="13"/>
    </row>
    <row r="133" spans="2:59" s="16" customFormat="1" hidden="1" x14ac:dyDescent="0.25">
      <c r="B133" s="17"/>
      <c r="C133" s="17"/>
      <c r="D133" s="17"/>
      <c r="E133" s="17"/>
      <c r="F133" s="13"/>
      <c r="G133" s="18"/>
      <c r="H133" s="18"/>
      <c r="I133" s="18"/>
      <c r="L133" s="19"/>
      <c r="N133" s="13"/>
      <c r="O133" s="20"/>
      <c r="P133" s="20"/>
      <c r="Q133" s="20"/>
      <c r="R133" s="21"/>
      <c r="S133" s="20"/>
      <c r="T133" s="20"/>
      <c r="U133" s="20"/>
      <c r="V133" s="22"/>
      <c r="W133" s="20"/>
      <c r="X133" s="20"/>
      <c r="Y133" s="20"/>
      <c r="Z133" s="22"/>
      <c r="AA133" s="17"/>
      <c r="AB133" s="17"/>
      <c r="AC133" s="17"/>
      <c r="AD133" s="23"/>
      <c r="AE133" s="17"/>
      <c r="AF133" s="17"/>
      <c r="AG133" s="17"/>
      <c r="AH133" s="23"/>
      <c r="AI133" s="23"/>
      <c r="AJ133" s="23"/>
      <c r="AK133" s="23"/>
      <c r="AL133" s="23"/>
      <c r="AM133" s="23"/>
      <c r="AN133" s="23"/>
      <c r="AO133" s="23"/>
      <c r="AP133" s="23"/>
      <c r="AQ133" s="23"/>
      <c r="AR133" s="23"/>
      <c r="AS133" s="23"/>
      <c r="AT133" s="23"/>
      <c r="AU133" s="148"/>
      <c r="AV133" s="149"/>
      <c r="AW133" s="150"/>
      <c r="AX133" s="151"/>
      <c r="AY133" s="152"/>
      <c r="AZ133" s="152"/>
      <c r="BA133" s="153"/>
      <c r="BB133" s="153"/>
      <c r="BC133" s="153"/>
      <c r="BD133" s="153"/>
      <c r="BE133" s="153"/>
      <c r="BF133" s="150"/>
      <c r="BG133" s="13"/>
    </row>
    <row r="134" spans="2:59" s="16" customFormat="1" hidden="1" x14ac:dyDescent="0.25">
      <c r="B134" s="17"/>
      <c r="C134" s="17"/>
      <c r="D134" s="17"/>
      <c r="E134" s="17"/>
      <c r="F134" s="13"/>
      <c r="G134" s="18"/>
      <c r="H134" s="18"/>
      <c r="I134" s="18"/>
      <c r="L134" s="19"/>
      <c r="N134" s="13"/>
      <c r="O134" s="20"/>
      <c r="P134" s="20"/>
      <c r="Q134" s="20"/>
      <c r="R134" s="21"/>
      <c r="S134" s="20"/>
      <c r="T134" s="20"/>
      <c r="U134" s="20"/>
      <c r="V134" s="22"/>
      <c r="W134" s="20"/>
      <c r="X134" s="20"/>
      <c r="Y134" s="20"/>
      <c r="Z134" s="22"/>
      <c r="AA134" s="17"/>
      <c r="AB134" s="17"/>
      <c r="AC134" s="17"/>
      <c r="AD134" s="23"/>
      <c r="AE134" s="17"/>
      <c r="AF134" s="17"/>
      <c r="AG134" s="17"/>
      <c r="AH134" s="23"/>
      <c r="AI134" s="23"/>
      <c r="AJ134" s="23"/>
      <c r="AK134" s="23"/>
      <c r="AL134" s="23"/>
      <c r="AM134" s="23"/>
      <c r="AN134" s="23"/>
      <c r="AO134" s="23"/>
      <c r="AP134" s="23"/>
      <c r="AQ134" s="23"/>
      <c r="AR134" s="23"/>
      <c r="AS134" s="23"/>
      <c r="AT134" s="23"/>
      <c r="AU134" s="148"/>
      <c r="AV134" s="149"/>
      <c r="AW134" s="150"/>
      <c r="AX134" s="151"/>
      <c r="AY134" s="152"/>
      <c r="AZ134" s="152"/>
      <c r="BA134" s="153"/>
      <c r="BB134" s="153"/>
      <c r="BC134" s="153"/>
      <c r="BD134" s="153"/>
      <c r="BE134" s="153"/>
      <c r="BF134" s="150"/>
      <c r="BG134" s="13"/>
    </row>
    <row r="135" spans="2:59" s="16" customFormat="1" hidden="1" x14ac:dyDescent="0.25">
      <c r="B135" s="17"/>
      <c r="C135" s="17"/>
      <c r="D135" s="17"/>
      <c r="E135" s="17"/>
      <c r="F135" s="13"/>
      <c r="G135" s="18"/>
      <c r="H135" s="18"/>
      <c r="I135" s="18"/>
      <c r="L135" s="19"/>
      <c r="N135" s="13"/>
      <c r="O135" s="20"/>
      <c r="P135" s="20"/>
      <c r="Q135" s="20"/>
      <c r="R135" s="21"/>
      <c r="S135" s="20"/>
      <c r="T135" s="20"/>
      <c r="U135" s="20"/>
      <c r="V135" s="22"/>
      <c r="W135" s="20"/>
      <c r="X135" s="20"/>
      <c r="Y135" s="20"/>
      <c r="Z135" s="22"/>
      <c r="AA135" s="17"/>
      <c r="AB135" s="17"/>
      <c r="AC135" s="17"/>
      <c r="AD135" s="23"/>
      <c r="AE135" s="17"/>
      <c r="AF135" s="17"/>
      <c r="AG135" s="17"/>
      <c r="AH135" s="23"/>
      <c r="AI135" s="23"/>
      <c r="AJ135" s="23"/>
      <c r="AK135" s="23"/>
      <c r="AL135" s="23"/>
      <c r="AM135" s="23"/>
      <c r="AN135" s="23"/>
      <c r="AO135" s="23"/>
      <c r="AP135" s="23"/>
      <c r="AQ135" s="23"/>
      <c r="AR135" s="23"/>
      <c r="AS135" s="23"/>
      <c r="AT135" s="23"/>
      <c r="AU135" s="148"/>
      <c r="AV135" s="149"/>
      <c r="AW135" s="150"/>
      <c r="AX135" s="151"/>
      <c r="AY135" s="152"/>
      <c r="AZ135" s="152"/>
      <c r="BA135" s="153"/>
      <c r="BB135" s="153"/>
      <c r="BC135" s="153"/>
      <c r="BD135" s="153"/>
      <c r="BE135" s="153"/>
      <c r="BF135" s="150"/>
      <c r="BG135" s="13"/>
    </row>
    <row r="136" spans="2:59" s="16" customFormat="1" hidden="1" x14ac:dyDescent="0.25">
      <c r="B136" s="17"/>
      <c r="C136" s="17"/>
      <c r="D136" s="17"/>
      <c r="E136" s="17"/>
      <c r="F136" s="13"/>
      <c r="G136" s="18"/>
      <c r="H136" s="18"/>
      <c r="I136" s="18"/>
      <c r="L136" s="19"/>
      <c r="N136" s="13"/>
      <c r="O136" s="20"/>
      <c r="P136" s="20"/>
      <c r="Q136" s="20"/>
      <c r="R136" s="21"/>
      <c r="S136" s="20"/>
      <c r="T136" s="20"/>
      <c r="U136" s="20"/>
      <c r="V136" s="22"/>
      <c r="W136" s="20"/>
      <c r="X136" s="20"/>
      <c r="Y136" s="20"/>
      <c r="Z136" s="22"/>
      <c r="AA136" s="17"/>
      <c r="AB136" s="17"/>
      <c r="AC136" s="17"/>
      <c r="AD136" s="23"/>
      <c r="AE136" s="17"/>
      <c r="AF136" s="17"/>
      <c r="AG136" s="17"/>
      <c r="AH136" s="23"/>
      <c r="AI136" s="23"/>
      <c r="AJ136" s="23"/>
      <c r="AK136" s="23"/>
      <c r="AL136" s="23"/>
      <c r="AM136" s="23"/>
      <c r="AN136" s="23"/>
      <c r="AO136" s="23"/>
      <c r="AP136" s="23"/>
      <c r="AQ136" s="23"/>
      <c r="AR136" s="23"/>
      <c r="AS136" s="23"/>
      <c r="AT136" s="23"/>
      <c r="AU136" s="148"/>
      <c r="AV136" s="149"/>
      <c r="AW136" s="150"/>
      <c r="AX136" s="151"/>
      <c r="AY136" s="152"/>
      <c r="AZ136" s="152"/>
      <c r="BA136" s="153"/>
      <c r="BB136" s="153"/>
      <c r="BC136" s="153"/>
      <c r="BD136" s="153"/>
      <c r="BE136" s="153"/>
      <c r="BF136" s="150"/>
      <c r="BG136" s="13"/>
    </row>
    <row r="137" spans="2:59" s="16" customFormat="1" hidden="1" x14ac:dyDescent="0.25">
      <c r="B137" s="17"/>
      <c r="C137" s="17"/>
      <c r="D137" s="17"/>
      <c r="E137" s="17"/>
      <c r="F137" s="13"/>
      <c r="G137" s="18"/>
      <c r="H137" s="18"/>
      <c r="I137" s="18"/>
      <c r="L137" s="19"/>
      <c r="N137" s="13"/>
      <c r="O137" s="20"/>
      <c r="P137" s="20"/>
      <c r="Q137" s="20"/>
      <c r="R137" s="21"/>
      <c r="S137" s="20"/>
      <c r="T137" s="20"/>
      <c r="U137" s="20"/>
      <c r="V137" s="22"/>
      <c r="W137" s="20"/>
      <c r="X137" s="20"/>
      <c r="Y137" s="20"/>
      <c r="Z137" s="22"/>
      <c r="AA137" s="17"/>
      <c r="AB137" s="17"/>
      <c r="AC137" s="17"/>
      <c r="AD137" s="23"/>
      <c r="AE137" s="17"/>
      <c r="AF137" s="17"/>
      <c r="AG137" s="17"/>
      <c r="AH137" s="23"/>
      <c r="AI137" s="23"/>
      <c r="AJ137" s="23"/>
      <c r="AK137" s="23"/>
      <c r="AL137" s="23"/>
      <c r="AM137" s="23"/>
      <c r="AN137" s="23"/>
      <c r="AO137" s="23"/>
      <c r="AP137" s="23"/>
      <c r="AQ137" s="23"/>
      <c r="AR137" s="23"/>
      <c r="AS137" s="23"/>
      <c r="AT137" s="23"/>
      <c r="AU137" s="148"/>
      <c r="AV137" s="149"/>
      <c r="AW137" s="150"/>
      <c r="AX137" s="151"/>
      <c r="AY137" s="152"/>
      <c r="AZ137" s="152"/>
      <c r="BA137" s="153"/>
      <c r="BB137" s="153"/>
      <c r="BC137" s="153"/>
      <c r="BD137" s="153"/>
      <c r="BE137" s="153"/>
      <c r="BF137" s="150"/>
      <c r="BG137" s="13"/>
    </row>
    <row r="138" spans="2:59" s="16" customFormat="1" hidden="1" x14ac:dyDescent="0.25">
      <c r="B138" s="17"/>
      <c r="C138" s="17"/>
      <c r="D138" s="17"/>
      <c r="E138" s="17"/>
      <c r="F138" s="13"/>
      <c r="G138" s="18"/>
      <c r="H138" s="18"/>
      <c r="I138" s="18"/>
      <c r="L138" s="19"/>
      <c r="N138" s="13"/>
      <c r="O138" s="20"/>
      <c r="P138" s="20"/>
      <c r="Q138" s="20"/>
      <c r="R138" s="21"/>
      <c r="S138" s="20"/>
      <c r="T138" s="20"/>
      <c r="U138" s="20"/>
      <c r="V138" s="22"/>
      <c r="W138" s="20"/>
      <c r="X138" s="20"/>
      <c r="Y138" s="20"/>
      <c r="Z138" s="22"/>
      <c r="AA138" s="17"/>
      <c r="AB138" s="17"/>
      <c r="AC138" s="17"/>
      <c r="AD138" s="23"/>
      <c r="AE138" s="17"/>
      <c r="AF138" s="17"/>
      <c r="AG138" s="17"/>
      <c r="AH138" s="23"/>
      <c r="AI138" s="23"/>
      <c r="AJ138" s="23"/>
      <c r="AK138" s="23"/>
      <c r="AL138" s="23"/>
      <c r="AM138" s="23"/>
      <c r="AN138" s="23"/>
      <c r="AO138" s="23"/>
      <c r="AP138" s="23"/>
      <c r="AQ138" s="23"/>
      <c r="AR138" s="23"/>
      <c r="AS138" s="23"/>
      <c r="AT138" s="23"/>
      <c r="AU138" s="148"/>
      <c r="AV138" s="149"/>
      <c r="AW138" s="150"/>
      <c r="AX138" s="151"/>
      <c r="AY138" s="152"/>
      <c r="AZ138" s="152"/>
      <c r="BA138" s="153"/>
      <c r="BB138" s="153"/>
      <c r="BC138" s="153"/>
      <c r="BD138" s="153"/>
      <c r="BE138" s="153"/>
      <c r="BF138" s="150"/>
      <c r="BG138" s="13"/>
    </row>
    <row r="139" spans="2:59" s="16" customFormat="1" hidden="1" x14ac:dyDescent="0.25">
      <c r="B139" s="17"/>
      <c r="C139" s="17"/>
      <c r="D139" s="17"/>
      <c r="E139" s="17"/>
      <c r="F139" s="13"/>
      <c r="G139" s="18"/>
      <c r="H139" s="18"/>
      <c r="I139" s="18"/>
      <c r="L139" s="19"/>
      <c r="N139" s="13"/>
      <c r="O139" s="20"/>
      <c r="P139" s="20"/>
      <c r="Q139" s="20"/>
      <c r="R139" s="21"/>
      <c r="S139" s="20"/>
      <c r="T139" s="20"/>
      <c r="U139" s="20"/>
      <c r="V139" s="22"/>
      <c r="W139" s="20"/>
      <c r="X139" s="20"/>
      <c r="Y139" s="20"/>
      <c r="Z139" s="22"/>
      <c r="AA139" s="17"/>
      <c r="AB139" s="17"/>
      <c r="AC139" s="17"/>
      <c r="AD139" s="23"/>
      <c r="AE139" s="17"/>
      <c r="AF139" s="17"/>
      <c r="AG139" s="17"/>
      <c r="AH139" s="23"/>
      <c r="AI139" s="23"/>
      <c r="AJ139" s="23"/>
      <c r="AK139" s="23"/>
      <c r="AL139" s="23"/>
      <c r="AM139" s="23"/>
      <c r="AN139" s="23"/>
      <c r="AO139" s="23"/>
      <c r="AP139" s="23"/>
      <c r="AQ139" s="23"/>
      <c r="AR139" s="23"/>
      <c r="AS139" s="23"/>
      <c r="AT139" s="23"/>
      <c r="AU139" s="148"/>
      <c r="AV139" s="149"/>
      <c r="AW139" s="150"/>
      <c r="AX139" s="151"/>
      <c r="AY139" s="152"/>
      <c r="AZ139" s="152"/>
      <c r="BA139" s="153"/>
      <c r="BB139" s="153"/>
      <c r="BC139" s="153"/>
      <c r="BD139" s="153"/>
      <c r="BE139" s="153"/>
      <c r="BF139" s="150"/>
      <c r="BG139" s="13"/>
    </row>
    <row r="140" spans="2:59" s="16" customFormat="1" hidden="1" x14ac:dyDescent="0.25">
      <c r="B140" s="17"/>
      <c r="C140" s="17"/>
      <c r="D140" s="17"/>
      <c r="E140" s="17"/>
      <c r="F140" s="13"/>
      <c r="G140" s="18"/>
      <c r="H140" s="18"/>
      <c r="I140" s="18"/>
      <c r="L140" s="19"/>
      <c r="N140" s="13"/>
      <c r="O140" s="20"/>
      <c r="P140" s="20"/>
      <c r="Q140" s="20"/>
      <c r="R140" s="21"/>
      <c r="S140" s="20"/>
      <c r="T140" s="20"/>
      <c r="U140" s="20"/>
      <c r="V140" s="22"/>
      <c r="W140" s="20"/>
      <c r="X140" s="20"/>
      <c r="Y140" s="20"/>
      <c r="Z140" s="22"/>
      <c r="AA140" s="17"/>
      <c r="AB140" s="17"/>
      <c r="AC140" s="17"/>
      <c r="AD140" s="23"/>
      <c r="AE140" s="17"/>
      <c r="AF140" s="17"/>
      <c r="AG140" s="17"/>
      <c r="AH140" s="23"/>
      <c r="AI140" s="23"/>
      <c r="AJ140" s="23"/>
      <c r="AK140" s="23"/>
      <c r="AL140" s="23"/>
      <c r="AM140" s="23"/>
      <c r="AN140" s="23"/>
      <c r="AO140" s="23"/>
      <c r="AP140" s="23"/>
      <c r="AQ140" s="23"/>
      <c r="AR140" s="23"/>
      <c r="AS140" s="23"/>
      <c r="AT140" s="23"/>
      <c r="AU140" s="148"/>
      <c r="AV140" s="149"/>
      <c r="AW140" s="150"/>
      <c r="AX140" s="151"/>
      <c r="AY140" s="152"/>
      <c r="AZ140" s="152"/>
      <c r="BA140" s="153"/>
      <c r="BB140" s="153"/>
      <c r="BC140" s="153"/>
      <c r="BD140" s="153"/>
      <c r="BE140" s="153"/>
      <c r="BF140" s="150"/>
      <c r="BG140" s="13"/>
    </row>
    <row r="141" spans="2:59" s="16" customFormat="1" hidden="1" x14ac:dyDescent="0.25">
      <c r="B141" s="17"/>
      <c r="C141" s="17"/>
      <c r="D141" s="17"/>
      <c r="E141" s="17"/>
      <c r="F141" s="13"/>
      <c r="G141" s="18"/>
      <c r="H141" s="18"/>
      <c r="I141" s="18"/>
      <c r="L141" s="19"/>
      <c r="N141" s="13"/>
      <c r="O141" s="20"/>
      <c r="P141" s="20"/>
      <c r="Q141" s="20"/>
      <c r="R141" s="21"/>
      <c r="S141" s="20"/>
      <c r="T141" s="20"/>
      <c r="U141" s="20"/>
      <c r="V141" s="22"/>
      <c r="W141" s="20"/>
      <c r="X141" s="20"/>
      <c r="Y141" s="20"/>
      <c r="Z141" s="22"/>
      <c r="AA141" s="17"/>
      <c r="AB141" s="17"/>
      <c r="AC141" s="17"/>
      <c r="AD141" s="23"/>
      <c r="AE141" s="17"/>
      <c r="AF141" s="17"/>
      <c r="AG141" s="17"/>
      <c r="AH141" s="23"/>
      <c r="AI141" s="23"/>
      <c r="AJ141" s="23"/>
      <c r="AK141" s="23"/>
      <c r="AL141" s="23"/>
      <c r="AM141" s="23"/>
      <c r="AN141" s="23"/>
      <c r="AO141" s="23"/>
      <c r="AP141" s="23"/>
      <c r="AQ141" s="23"/>
      <c r="AR141" s="23"/>
      <c r="AS141" s="23"/>
      <c r="AT141" s="23"/>
      <c r="AU141" s="148"/>
      <c r="AV141" s="149"/>
      <c r="AW141" s="150"/>
      <c r="AX141" s="151"/>
      <c r="AY141" s="152"/>
      <c r="AZ141" s="152"/>
      <c r="BA141" s="153"/>
      <c r="BB141" s="153"/>
      <c r="BC141" s="153"/>
      <c r="BD141" s="153"/>
      <c r="BE141" s="153"/>
      <c r="BF141" s="150"/>
      <c r="BG141" s="13"/>
    </row>
    <row r="142" spans="2:59" s="16" customFormat="1" hidden="1" x14ac:dyDescent="0.25">
      <c r="B142" s="17"/>
      <c r="C142" s="17"/>
      <c r="D142" s="17"/>
      <c r="E142" s="17"/>
      <c r="F142" s="13"/>
      <c r="G142" s="18"/>
      <c r="H142" s="18"/>
      <c r="I142" s="18"/>
      <c r="L142" s="19"/>
      <c r="N142" s="13"/>
      <c r="O142" s="20"/>
      <c r="P142" s="20"/>
      <c r="Q142" s="20"/>
      <c r="R142" s="21"/>
      <c r="S142" s="20"/>
      <c r="T142" s="20"/>
      <c r="U142" s="20"/>
      <c r="V142" s="22"/>
      <c r="W142" s="20"/>
      <c r="X142" s="20"/>
      <c r="Y142" s="20"/>
      <c r="Z142" s="22"/>
      <c r="AA142" s="17"/>
      <c r="AB142" s="17"/>
      <c r="AC142" s="17"/>
      <c r="AD142" s="23"/>
      <c r="AE142" s="17"/>
      <c r="AF142" s="17"/>
      <c r="AG142" s="17"/>
      <c r="AH142" s="23"/>
      <c r="AI142" s="23"/>
      <c r="AJ142" s="23"/>
      <c r="AK142" s="23"/>
      <c r="AL142" s="23"/>
      <c r="AM142" s="23"/>
      <c r="AN142" s="23"/>
      <c r="AO142" s="23"/>
      <c r="AP142" s="23"/>
      <c r="AQ142" s="23"/>
      <c r="AR142" s="23"/>
      <c r="AS142" s="23"/>
      <c r="AT142" s="23"/>
      <c r="AU142" s="148"/>
      <c r="AV142" s="149"/>
      <c r="AW142" s="150"/>
      <c r="AX142" s="151"/>
      <c r="AY142" s="152"/>
      <c r="AZ142" s="152"/>
      <c r="BA142" s="153"/>
      <c r="BB142" s="153"/>
      <c r="BC142" s="153"/>
      <c r="BD142" s="153"/>
      <c r="BE142" s="153"/>
      <c r="BF142" s="150"/>
      <c r="BG142" s="13"/>
    </row>
    <row r="143" spans="2:59" s="16" customFormat="1" hidden="1" x14ac:dyDescent="0.25">
      <c r="B143" s="17"/>
      <c r="C143" s="17"/>
      <c r="D143" s="17"/>
      <c r="E143" s="17"/>
      <c r="F143" s="13"/>
      <c r="G143" s="18"/>
      <c r="H143" s="18"/>
      <c r="I143" s="18"/>
      <c r="L143" s="19"/>
      <c r="N143" s="13"/>
      <c r="O143" s="20"/>
      <c r="P143" s="20"/>
      <c r="Q143" s="20"/>
      <c r="R143" s="21"/>
      <c r="S143" s="20"/>
      <c r="T143" s="20"/>
      <c r="U143" s="20"/>
      <c r="V143" s="22"/>
      <c r="W143" s="20"/>
      <c r="X143" s="20"/>
      <c r="Y143" s="20"/>
      <c r="Z143" s="22"/>
      <c r="AA143" s="17"/>
      <c r="AB143" s="17"/>
      <c r="AC143" s="17"/>
      <c r="AD143" s="23"/>
      <c r="AE143" s="17"/>
      <c r="AF143" s="17"/>
      <c r="AG143" s="17"/>
      <c r="AH143" s="23"/>
      <c r="AI143" s="23"/>
      <c r="AJ143" s="23"/>
      <c r="AK143" s="23"/>
      <c r="AL143" s="23"/>
      <c r="AM143" s="23"/>
      <c r="AN143" s="23"/>
      <c r="AO143" s="23"/>
      <c r="AP143" s="23"/>
      <c r="AQ143" s="23"/>
      <c r="AR143" s="23"/>
      <c r="AS143" s="23"/>
      <c r="AT143" s="23"/>
      <c r="AU143" s="148"/>
      <c r="AV143" s="149"/>
      <c r="AW143" s="150"/>
      <c r="AX143" s="151"/>
      <c r="AY143" s="152"/>
      <c r="AZ143" s="152"/>
      <c r="BA143" s="153"/>
      <c r="BB143" s="153"/>
      <c r="BC143" s="153"/>
      <c r="BD143" s="153"/>
      <c r="BE143" s="153"/>
      <c r="BF143" s="150"/>
      <c r="BG143" s="13"/>
    </row>
    <row r="144" spans="2:59" s="16" customFormat="1" hidden="1" x14ac:dyDescent="0.25">
      <c r="B144" s="17"/>
      <c r="C144" s="17"/>
      <c r="D144" s="17"/>
      <c r="E144" s="17"/>
      <c r="F144" s="13"/>
      <c r="G144" s="18"/>
      <c r="H144" s="18"/>
      <c r="I144" s="18"/>
      <c r="L144" s="19"/>
      <c r="N144" s="13"/>
      <c r="O144" s="20"/>
      <c r="P144" s="20"/>
      <c r="Q144" s="20"/>
      <c r="R144" s="21"/>
      <c r="S144" s="20"/>
      <c r="T144" s="20"/>
      <c r="U144" s="20"/>
      <c r="V144" s="22"/>
      <c r="W144" s="20"/>
      <c r="X144" s="20"/>
      <c r="Y144" s="20"/>
      <c r="Z144" s="22"/>
      <c r="AA144" s="17"/>
      <c r="AB144" s="17"/>
      <c r="AC144" s="17"/>
      <c r="AD144" s="23"/>
      <c r="AE144" s="17"/>
      <c r="AF144" s="17"/>
      <c r="AG144" s="17"/>
      <c r="AH144" s="23"/>
      <c r="AI144" s="23"/>
      <c r="AJ144" s="23"/>
      <c r="AK144" s="23"/>
      <c r="AL144" s="23"/>
      <c r="AM144" s="23"/>
      <c r="AN144" s="23"/>
      <c r="AO144" s="23"/>
      <c r="AP144" s="23"/>
      <c r="AQ144" s="23"/>
      <c r="AR144" s="23"/>
      <c r="AS144" s="23"/>
      <c r="AT144" s="23"/>
      <c r="AU144" s="148"/>
      <c r="AV144" s="149"/>
      <c r="AW144" s="150"/>
      <c r="AX144" s="151"/>
      <c r="AY144" s="152"/>
      <c r="AZ144" s="152"/>
      <c r="BA144" s="153"/>
      <c r="BB144" s="153"/>
      <c r="BC144" s="153"/>
      <c r="BD144" s="153"/>
      <c r="BE144" s="153"/>
      <c r="BF144" s="150"/>
      <c r="BG144" s="13"/>
    </row>
    <row r="145" spans="2:59" s="16" customFormat="1" hidden="1" x14ac:dyDescent="0.25">
      <c r="B145" s="17"/>
      <c r="C145" s="17"/>
      <c r="D145" s="17"/>
      <c r="E145" s="17"/>
      <c r="F145" s="13"/>
      <c r="G145" s="18"/>
      <c r="H145" s="18"/>
      <c r="I145" s="18"/>
      <c r="L145" s="19"/>
      <c r="N145" s="13"/>
      <c r="O145" s="20"/>
      <c r="P145" s="20"/>
      <c r="Q145" s="20"/>
      <c r="R145" s="21"/>
      <c r="S145" s="20"/>
      <c r="T145" s="20"/>
      <c r="U145" s="20"/>
      <c r="V145" s="22"/>
      <c r="W145" s="20"/>
      <c r="X145" s="20"/>
      <c r="Y145" s="20"/>
      <c r="Z145" s="22"/>
      <c r="AA145" s="17"/>
      <c r="AB145" s="17"/>
      <c r="AC145" s="17"/>
      <c r="AD145" s="23"/>
      <c r="AE145" s="17"/>
      <c r="AF145" s="17"/>
      <c r="AG145" s="17"/>
      <c r="AH145" s="23"/>
      <c r="AI145" s="23"/>
      <c r="AJ145" s="23"/>
      <c r="AK145" s="23"/>
      <c r="AL145" s="23"/>
      <c r="AM145" s="23"/>
      <c r="AN145" s="23"/>
      <c r="AO145" s="23"/>
      <c r="AP145" s="23"/>
      <c r="AQ145" s="23"/>
      <c r="AR145" s="23"/>
      <c r="AS145" s="23"/>
      <c r="AT145" s="23"/>
      <c r="AU145" s="148"/>
      <c r="AV145" s="149"/>
      <c r="AW145" s="150"/>
      <c r="AX145" s="151"/>
      <c r="AY145" s="152"/>
      <c r="AZ145" s="152"/>
      <c r="BA145" s="153"/>
      <c r="BB145" s="153"/>
      <c r="BC145" s="153"/>
      <c r="BD145" s="153"/>
      <c r="BE145" s="153"/>
      <c r="BF145" s="150"/>
      <c r="BG145" s="13"/>
    </row>
    <row r="146" spans="2:59" s="16" customFormat="1" hidden="1" x14ac:dyDescent="0.25">
      <c r="B146" s="17"/>
      <c r="C146" s="17"/>
      <c r="D146" s="17"/>
      <c r="E146" s="17"/>
      <c r="F146" s="13"/>
      <c r="G146" s="18"/>
      <c r="H146" s="18"/>
      <c r="I146" s="18"/>
      <c r="L146" s="19"/>
      <c r="N146" s="13"/>
      <c r="O146" s="20"/>
      <c r="P146" s="20"/>
      <c r="Q146" s="20"/>
      <c r="R146" s="21"/>
      <c r="S146" s="20"/>
      <c r="T146" s="20"/>
      <c r="U146" s="20"/>
      <c r="V146" s="22"/>
      <c r="W146" s="20"/>
      <c r="X146" s="20"/>
      <c r="Y146" s="20"/>
      <c r="Z146" s="22"/>
      <c r="AA146" s="17"/>
      <c r="AB146" s="17"/>
      <c r="AC146" s="17"/>
      <c r="AD146" s="23"/>
      <c r="AE146" s="17"/>
      <c r="AF146" s="17"/>
      <c r="AG146" s="17"/>
      <c r="AH146" s="23"/>
      <c r="AI146" s="23"/>
      <c r="AJ146" s="23"/>
      <c r="AK146" s="23"/>
      <c r="AL146" s="23"/>
      <c r="AM146" s="23"/>
      <c r="AN146" s="23"/>
      <c r="AO146" s="23"/>
      <c r="AP146" s="23"/>
      <c r="AQ146" s="23"/>
      <c r="AR146" s="23"/>
      <c r="AS146" s="23"/>
      <c r="AT146" s="23"/>
      <c r="AU146" s="148"/>
      <c r="AV146" s="149"/>
      <c r="AW146" s="150"/>
      <c r="AX146" s="151"/>
      <c r="AY146" s="152"/>
      <c r="AZ146" s="152"/>
      <c r="BA146" s="153"/>
      <c r="BB146" s="153"/>
      <c r="BC146" s="153"/>
      <c r="BD146" s="153"/>
      <c r="BE146" s="153"/>
      <c r="BF146" s="150"/>
      <c r="BG146" s="13"/>
    </row>
    <row r="147" spans="2:59" s="16" customFormat="1" hidden="1" x14ac:dyDescent="0.25">
      <c r="B147" s="17"/>
      <c r="C147" s="17"/>
      <c r="D147" s="17"/>
      <c r="E147" s="17"/>
      <c r="F147" s="13"/>
      <c r="G147" s="18"/>
      <c r="H147" s="18"/>
      <c r="I147" s="18"/>
      <c r="L147" s="19"/>
      <c r="N147" s="13"/>
      <c r="O147" s="20"/>
      <c r="P147" s="20"/>
      <c r="Q147" s="20"/>
      <c r="R147" s="21"/>
      <c r="S147" s="20"/>
      <c r="T147" s="20"/>
      <c r="U147" s="20"/>
      <c r="V147" s="22"/>
      <c r="W147" s="20"/>
      <c r="X147" s="20"/>
      <c r="Y147" s="20"/>
      <c r="Z147" s="22"/>
      <c r="AA147" s="17"/>
      <c r="AB147" s="17"/>
      <c r="AC147" s="17"/>
      <c r="AD147" s="23"/>
      <c r="AE147" s="17"/>
      <c r="AF147" s="17"/>
      <c r="AG147" s="17"/>
      <c r="AH147" s="23"/>
      <c r="AI147" s="23"/>
      <c r="AJ147" s="23"/>
      <c r="AK147" s="23"/>
      <c r="AL147" s="23"/>
      <c r="AM147" s="23"/>
      <c r="AN147" s="23"/>
      <c r="AO147" s="23"/>
      <c r="AP147" s="23"/>
      <c r="AQ147" s="23"/>
      <c r="AR147" s="23"/>
      <c r="AS147" s="23"/>
      <c r="AT147" s="23"/>
      <c r="AU147" s="148"/>
      <c r="AV147" s="149"/>
      <c r="AW147" s="150"/>
      <c r="AX147" s="151"/>
      <c r="AY147" s="152"/>
      <c r="AZ147" s="152"/>
      <c r="BA147" s="153"/>
      <c r="BB147" s="153"/>
      <c r="BC147" s="153"/>
      <c r="BD147" s="153"/>
      <c r="BE147" s="153"/>
      <c r="BF147" s="150"/>
      <c r="BG147" s="13"/>
    </row>
    <row r="148" spans="2:59" s="16" customFormat="1" hidden="1" x14ac:dyDescent="0.25">
      <c r="B148" s="17"/>
      <c r="C148" s="17"/>
      <c r="D148" s="17"/>
      <c r="E148" s="17"/>
      <c r="F148" s="13"/>
      <c r="G148" s="18"/>
      <c r="H148" s="18"/>
      <c r="I148" s="18"/>
      <c r="L148" s="19"/>
      <c r="N148" s="13"/>
      <c r="O148" s="20"/>
      <c r="P148" s="20"/>
      <c r="Q148" s="20"/>
      <c r="R148" s="21"/>
      <c r="S148" s="20"/>
      <c r="T148" s="20"/>
      <c r="U148" s="20"/>
      <c r="V148" s="22"/>
      <c r="W148" s="20"/>
      <c r="X148" s="20"/>
      <c r="Y148" s="20"/>
      <c r="Z148" s="22"/>
      <c r="AA148" s="17"/>
      <c r="AB148" s="17"/>
      <c r="AC148" s="17"/>
      <c r="AD148" s="23"/>
      <c r="AE148" s="17"/>
      <c r="AF148" s="17"/>
      <c r="AG148" s="17"/>
      <c r="AH148" s="23"/>
      <c r="AI148" s="23"/>
      <c r="AJ148" s="23"/>
      <c r="AK148" s="23"/>
      <c r="AL148" s="23"/>
      <c r="AM148" s="23"/>
      <c r="AN148" s="23"/>
      <c r="AO148" s="23"/>
      <c r="AP148" s="23"/>
      <c r="AQ148" s="23"/>
      <c r="AR148" s="23"/>
      <c r="AS148" s="23"/>
      <c r="AT148" s="23"/>
      <c r="AU148" s="148"/>
      <c r="AV148" s="149"/>
      <c r="AW148" s="150"/>
      <c r="AX148" s="151"/>
      <c r="AY148" s="152"/>
      <c r="AZ148" s="152"/>
      <c r="BA148" s="153"/>
      <c r="BB148" s="153"/>
      <c r="BC148" s="153"/>
      <c r="BD148" s="153"/>
      <c r="BE148" s="153"/>
      <c r="BF148" s="150"/>
      <c r="BG148" s="13"/>
    </row>
    <row r="149" spans="2:59" s="16" customFormat="1" hidden="1" x14ac:dyDescent="0.25">
      <c r="B149" s="17"/>
      <c r="C149" s="17"/>
      <c r="D149" s="17"/>
      <c r="E149" s="17"/>
      <c r="F149" s="13"/>
      <c r="G149" s="18"/>
      <c r="H149" s="18"/>
      <c r="I149" s="18"/>
      <c r="L149" s="19"/>
      <c r="N149" s="13"/>
      <c r="O149" s="20"/>
      <c r="P149" s="20"/>
      <c r="Q149" s="20"/>
      <c r="R149" s="21"/>
      <c r="S149" s="20"/>
      <c r="T149" s="20"/>
      <c r="U149" s="20"/>
      <c r="V149" s="22"/>
      <c r="W149" s="20"/>
      <c r="X149" s="20"/>
      <c r="Y149" s="20"/>
      <c r="Z149" s="22"/>
      <c r="AA149" s="17"/>
      <c r="AB149" s="17"/>
      <c r="AC149" s="17"/>
      <c r="AD149" s="23"/>
      <c r="AE149" s="17"/>
      <c r="AF149" s="17"/>
      <c r="AG149" s="17"/>
      <c r="AH149" s="23"/>
      <c r="AI149" s="23"/>
      <c r="AJ149" s="23"/>
      <c r="AK149" s="23"/>
      <c r="AL149" s="23"/>
      <c r="AM149" s="23"/>
      <c r="AN149" s="23"/>
      <c r="AO149" s="23"/>
      <c r="AP149" s="23"/>
      <c r="AQ149" s="23"/>
      <c r="AR149" s="23"/>
      <c r="AS149" s="23"/>
      <c r="AT149" s="23"/>
      <c r="AU149" s="148"/>
      <c r="AV149" s="149"/>
      <c r="AW149" s="150"/>
      <c r="AX149" s="151"/>
      <c r="AY149" s="152"/>
      <c r="AZ149" s="152"/>
      <c r="BA149" s="153"/>
      <c r="BB149" s="153"/>
      <c r="BC149" s="153"/>
      <c r="BD149" s="153"/>
      <c r="BE149" s="153"/>
      <c r="BF149" s="150"/>
      <c r="BG149" s="13"/>
    </row>
    <row r="150" spans="2:59" s="16" customFormat="1" hidden="1" x14ac:dyDescent="0.25">
      <c r="B150" s="17"/>
      <c r="C150" s="17"/>
      <c r="D150" s="17"/>
      <c r="E150" s="17"/>
      <c r="F150" s="13"/>
      <c r="G150" s="18"/>
      <c r="H150" s="18"/>
      <c r="I150" s="18"/>
      <c r="L150" s="19"/>
      <c r="N150" s="13"/>
      <c r="O150" s="20"/>
      <c r="P150" s="20"/>
      <c r="Q150" s="20"/>
      <c r="R150" s="21"/>
      <c r="S150" s="20"/>
      <c r="T150" s="20"/>
      <c r="U150" s="20"/>
      <c r="V150" s="22"/>
      <c r="W150" s="20"/>
      <c r="X150" s="20"/>
      <c r="Y150" s="20"/>
      <c r="Z150" s="22"/>
      <c r="AA150" s="17"/>
      <c r="AB150" s="17"/>
      <c r="AC150" s="17"/>
      <c r="AD150" s="23"/>
      <c r="AE150" s="17"/>
      <c r="AF150" s="17"/>
      <c r="AG150" s="17"/>
      <c r="AH150" s="23"/>
      <c r="AI150" s="23"/>
      <c r="AJ150" s="23"/>
      <c r="AK150" s="23"/>
      <c r="AL150" s="23"/>
      <c r="AM150" s="23"/>
      <c r="AN150" s="23"/>
      <c r="AO150" s="23"/>
      <c r="AP150" s="23"/>
      <c r="AQ150" s="23"/>
      <c r="AR150" s="23"/>
      <c r="AS150" s="23"/>
      <c r="AT150" s="23"/>
      <c r="AU150" s="148"/>
      <c r="AV150" s="149"/>
      <c r="AW150" s="150"/>
      <c r="AX150" s="151"/>
      <c r="AY150" s="152"/>
      <c r="AZ150" s="152"/>
      <c r="BA150" s="153"/>
      <c r="BB150" s="153"/>
      <c r="BC150" s="153"/>
      <c r="BD150" s="153"/>
      <c r="BE150" s="153"/>
      <c r="BF150" s="150"/>
      <c r="BG150" s="13"/>
    </row>
    <row r="151" spans="2:59" s="16" customFormat="1" hidden="1" x14ac:dyDescent="0.25">
      <c r="B151" s="17"/>
      <c r="C151" s="17"/>
      <c r="D151" s="17"/>
      <c r="E151" s="17"/>
      <c r="F151" s="13"/>
      <c r="G151" s="18"/>
      <c r="H151" s="18"/>
      <c r="I151" s="18"/>
      <c r="L151" s="19"/>
      <c r="N151" s="13"/>
      <c r="O151" s="20"/>
      <c r="P151" s="20"/>
      <c r="Q151" s="20"/>
      <c r="R151" s="21"/>
      <c r="S151" s="20"/>
      <c r="T151" s="20"/>
      <c r="U151" s="20"/>
      <c r="V151" s="22"/>
      <c r="W151" s="20"/>
      <c r="X151" s="20"/>
      <c r="Y151" s="20"/>
      <c r="Z151" s="22"/>
      <c r="AA151" s="17"/>
      <c r="AB151" s="17"/>
      <c r="AC151" s="17"/>
      <c r="AD151" s="23"/>
      <c r="AE151" s="17"/>
      <c r="AF151" s="17"/>
      <c r="AG151" s="17"/>
      <c r="AH151" s="23"/>
      <c r="AI151" s="23"/>
      <c r="AJ151" s="23"/>
      <c r="AK151" s="23"/>
      <c r="AL151" s="23"/>
      <c r="AM151" s="23"/>
      <c r="AN151" s="23"/>
      <c r="AO151" s="23"/>
      <c r="AP151" s="23"/>
      <c r="AQ151" s="23"/>
      <c r="AR151" s="23"/>
      <c r="AS151" s="23"/>
      <c r="AT151" s="23"/>
      <c r="AU151" s="148"/>
      <c r="AV151" s="149"/>
      <c r="AW151" s="150"/>
      <c r="AX151" s="151"/>
      <c r="AY151" s="152"/>
      <c r="AZ151" s="152"/>
      <c r="BA151" s="153"/>
      <c r="BB151" s="153"/>
      <c r="BC151" s="153"/>
      <c r="BD151" s="153"/>
      <c r="BE151" s="153"/>
      <c r="BF151" s="150"/>
      <c r="BG151" s="13"/>
    </row>
    <row r="152" spans="2:59" s="16" customFormat="1" hidden="1" x14ac:dyDescent="0.25">
      <c r="B152" s="17"/>
      <c r="C152" s="17"/>
      <c r="D152" s="17"/>
      <c r="E152" s="17"/>
      <c r="F152" s="13"/>
      <c r="G152" s="18"/>
      <c r="H152" s="18"/>
      <c r="I152" s="18"/>
      <c r="L152" s="19"/>
      <c r="N152" s="13"/>
      <c r="O152" s="20"/>
      <c r="P152" s="20"/>
      <c r="Q152" s="20"/>
      <c r="R152" s="21"/>
      <c r="S152" s="20"/>
      <c r="T152" s="20"/>
      <c r="U152" s="20"/>
      <c r="V152" s="22"/>
      <c r="W152" s="20"/>
      <c r="X152" s="20"/>
      <c r="Y152" s="20"/>
      <c r="Z152" s="22"/>
      <c r="AA152" s="17"/>
      <c r="AB152" s="17"/>
      <c r="AC152" s="17"/>
      <c r="AD152" s="23"/>
      <c r="AE152" s="17"/>
      <c r="AF152" s="17"/>
      <c r="AG152" s="17"/>
      <c r="AH152" s="23"/>
      <c r="AI152" s="23"/>
      <c r="AJ152" s="23"/>
      <c r="AK152" s="23"/>
      <c r="AL152" s="23"/>
      <c r="AM152" s="23"/>
      <c r="AN152" s="23"/>
      <c r="AO152" s="23"/>
      <c r="AP152" s="23"/>
      <c r="AQ152" s="23"/>
      <c r="AR152" s="23"/>
      <c r="AS152" s="23"/>
      <c r="AT152" s="23"/>
      <c r="AU152" s="148"/>
      <c r="AV152" s="149"/>
      <c r="AW152" s="150"/>
      <c r="AX152" s="151"/>
      <c r="AY152" s="152"/>
      <c r="AZ152" s="152"/>
      <c r="BA152" s="153"/>
      <c r="BB152" s="153"/>
      <c r="BC152" s="153"/>
      <c r="BD152" s="153"/>
      <c r="BE152" s="153"/>
      <c r="BF152" s="150"/>
      <c r="BG152" s="13"/>
    </row>
    <row r="153" spans="2:59" s="16" customFormat="1" hidden="1" x14ac:dyDescent="0.25">
      <c r="B153" s="17"/>
      <c r="C153" s="17"/>
      <c r="D153" s="17"/>
      <c r="E153" s="17"/>
      <c r="F153" s="13"/>
      <c r="G153" s="18"/>
      <c r="H153" s="18"/>
      <c r="I153" s="18"/>
      <c r="L153" s="19"/>
      <c r="N153" s="13"/>
      <c r="O153" s="20"/>
      <c r="P153" s="20"/>
      <c r="Q153" s="20"/>
      <c r="R153" s="21"/>
      <c r="S153" s="20"/>
      <c r="T153" s="20"/>
      <c r="U153" s="20"/>
      <c r="V153" s="22"/>
      <c r="W153" s="20"/>
      <c r="X153" s="20"/>
      <c r="Y153" s="20"/>
      <c r="Z153" s="22"/>
      <c r="AA153" s="17"/>
      <c r="AB153" s="17"/>
      <c r="AC153" s="17"/>
      <c r="AD153" s="23"/>
      <c r="AE153" s="17"/>
      <c r="AF153" s="17"/>
      <c r="AG153" s="17"/>
      <c r="AH153" s="23"/>
      <c r="AI153" s="23"/>
      <c r="AJ153" s="23"/>
      <c r="AK153" s="23"/>
      <c r="AL153" s="23"/>
      <c r="AM153" s="23"/>
      <c r="AN153" s="23"/>
      <c r="AO153" s="23"/>
      <c r="AP153" s="23"/>
      <c r="AQ153" s="23"/>
      <c r="AR153" s="23"/>
      <c r="AS153" s="23"/>
      <c r="AT153" s="23"/>
      <c r="AU153" s="148"/>
      <c r="AV153" s="149"/>
      <c r="AW153" s="150"/>
      <c r="AX153" s="151"/>
      <c r="AY153" s="152"/>
      <c r="AZ153" s="152"/>
      <c r="BA153" s="153"/>
      <c r="BB153" s="153"/>
      <c r="BC153" s="153"/>
      <c r="BD153" s="153"/>
      <c r="BE153" s="153"/>
      <c r="BF153" s="150"/>
      <c r="BG153" s="13"/>
    </row>
    <row r="154" spans="2:59" s="16" customFormat="1" hidden="1" x14ac:dyDescent="0.25">
      <c r="B154" s="17"/>
      <c r="C154" s="17"/>
      <c r="D154" s="17"/>
      <c r="E154" s="17"/>
      <c r="F154" s="13"/>
      <c r="G154" s="18"/>
      <c r="H154" s="18"/>
      <c r="I154" s="18"/>
      <c r="L154" s="19"/>
      <c r="N154" s="13"/>
      <c r="O154" s="20"/>
      <c r="P154" s="20"/>
      <c r="Q154" s="20"/>
      <c r="R154" s="21"/>
      <c r="S154" s="20"/>
      <c r="T154" s="20"/>
      <c r="U154" s="20"/>
      <c r="V154" s="22"/>
      <c r="W154" s="20"/>
      <c r="X154" s="20"/>
      <c r="Y154" s="20"/>
      <c r="Z154" s="22"/>
      <c r="AA154" s="17"/>
      <c r="AB154" s="17"/>
      <c r="AC154" s="17"/>
      <c r="AD154" s="23"/>
      <c r="AE154" s="17"/>
      <c r="AF154" s="17"/>
      <c r="AG154" s="17"/>
      <c r="AH154" s="23"/>
      <c r="AI154" s="23"/>
      <c r="AJ154" s="23"/>
      <c r="AK154" s="23"/>
      <c r="AL154" s="23"/>
      <c r="AM154" s="23"/>
      <c r="AN154" s="23"/>
      <c r="AO154" s="23"/>
      <c r="AP154" s="23"/>
      <c r="AQ154" s="23"/>
      <c r="AR154" s="23"/>
      <c r="AS154" s="23"/>
      <c r="AT154" s="23"/>
      <c r="AU154" s="148"/>
      <c r="AV154" s="149"/>
      <c r="AW154" s="150"/>
      <c r="AX154" s="151"/>
      <c r="AY154" s="152"/>
      <c r="AZ154" s="152"/>
      <c r="BA154" s="153"/>
      <c r="BB154" s="153"/>
      <c r="BC154" s="153"/>
      <c r="BD154" s="153"/>
      <c r="BE154" s="153"/>
      <c r="BF154" s="150"/>
      <c r="BG154" s="13"/>
    </row>
    <row r="155" spans="2:59" s="16" customFormat="1" hidden="1" x14ac:dyDescent="0.25">
      <c r="B155" s="17"/>
      <c r="C155" s="17"/>
      <c r="D155" s="17"/>
      <c r="E155" s="17"/>
      <c r="F155" s="13"/>
      <c r="G155" s="18"/>
      <c r="H155" s="18"/>
      <c r="I155" s="18"/>
      <c r="L155" s="19"/>
      <c r="N155" s="13"/>
      <c r="O155" s="20"/>
      <c r="P155" s="20"/>
      <c r="Q155" s="20"/>
      <c r="R155" s="21"/>
      <c r="S155" s="20"/>
      <c r="T155" s="20"/>
      <c r="U155" s="20"/>
      <c r="V155" s="22"/>
      <c r="W155" s="20"/>
      <c r="X155" s="20"/>
      <c r="Y155" s="20"/>
      <c r="Z155" s="22"/>
      <c r="AA155" s="17"/>
      <c r="AB155" s="17"/>
      <c r="AC155" s="17"/>
      <c r="AD155" s="23"/>
      <c r="AE155" s="17"/>
      <c r="AF155" s="17"/>
      <c r="AG155" s="17"/>
      <c r="AH155" s="23"/>
      <c r="AI155" s="23"/>
      <c r="AJ155" s="23"/>
      <c r="AK155" s="23"/>
      <c r="AL155" s="23"/>
      <c r="AM155" s="23"/>
      <c r="AN155" s="23"/>
      <c r="AO155" s="23"/>
      <c r="AP155" s="23"/>
      <c r="AQ155" s="23"/>
      <c r="AR155" s="23"/>
      <c r="AS155" s="23"/>
      <c r="AT155" s="23"/>
      <c r="AU155" s="148"/>
      <c r="AV155" s="149"/>
      <c r="AW155" s="150"/>
      <c r="AX155" s="151"/>
      <c r="AY155" s="152"/>
      <c r="AZ155" s="152"/>
      <c r="BA155" s="153"/>
      <c r="BB155" s="153"/>
      <c r="BC155" s="153"/>
      <c r="BD155" s="153"/>
      <c r="BE155" s="153"/>
      <c r="BF155" s="150"/>
      <c r="BG155" s="13"/>
    </row>
    <row r="156" spans="2:59" s="16" customFormat="1" hidden="1" x14ac:dyDescent="0.25">
      <c r="B156" s="17"/>
      <c r="C156" s="17"/>
      <c r="D156" s="17"/>
      <c r="E156" s="17"/>
      <c r="F156" s="13"/>
      <c r="G156" s="18"/>
      <c r="H156" s="18"/>
      <c r="I156" s="18"/>
      <c r="L156" s="19"/>
      <c r="N156" s="13"/>
      <c r="O156" s="20"/>
      <c r="P156" s="20"/>
      <c r="Q156" s="20"/>
      <c r="R156" s="21"/>
      <c r="S156" s="20"/>
      <c r="T156" s="20"/>
      <c r="U156" s="20"/>
      <c r="V156" s="22"/>
      <c r="W156" s="20"/>
      <c r="X156" s="20"/>
      <c r="Y156" s="20"/>
      <c r="Z156" s="22"/>
      <c r="AA156" s="17"/>
      <c r="AB156" s="17"/>
      <c r="AC156" s="17"/>
      <c r="AD156" s="23"/>
      <c r="AE156" s="17"/>
      <c r="AF156" s="17"/>
      <c r="AG156" s="17"/>
      <c r="AH156" s="23"/>
      <c r="AI156" s="23"/>
      <c r="AJ156" s="23"/>
      <c r="AK156" s="23"/>
      <c r="AL156" s="23"/>
      <c r="AM156" s="23"/>
      <c r="AN156" s="23"/>
      <c r="AO156" s="23"/>
      <c r="AP156" s="23"/>
      <c r="AQ156" s="23"/>
      <c r="AR156" s="23"/>
      <c r="AS156" s="23"/>
      <c r="AT156" s="23"/>
      <c r="AU156" s="148"/>
      <c r="AV156" s="149"/>
      <c r="AW156" s="150"/>
      <c r="AX156" s="151"/>
      <c r="AY156" s="152"/>
      <c r="AZ156" s="152"/>
      <c r="BA156" s="153"/>
      <c r="BB156" s="153"/>
      <c r="BC156" s="153"/>
      <c r="BD156" s="153"/>
      <c r="BE156" s="153"/>
      <c r="BF156" s="150"/>
      <c r="BG156" s="13"/>
    </row>
    <row r="157" spans="2:59" s="16" customFormat="1" hidden="1" x14ac:dyDescent="0.25">
      <c r="B157" s="17"/>
      <c r="C157" s="17"/>
      <c r="D157" s="17"/>
      <c r="E157" s="17"/>
      <c r="F157" s="13"/>
      <c r="G157" s="18"/>
      <c r="H157" s="18"/>
      <c r="I157" s="18"/>
      <c r="L157" s="19"/>
      <c r="N157" s="13"/>
      <c r="O157" s="20"/>
      <c r="P157" s="20"/>
      <c r="Q157" s="20"/>
      <c r="R157" s="21"/>
      <c r="S157" s="20"/>
      <c r="T157" s="20"/>
      <c r="U157" s="20"/>
      <c r="V157" s="22"/>
      <c r="W157" s="20"/>
      <c r="X157" s="20"/>
      <c r="Y157" s="20"/>
      <c r="Z157" s="22"/>
      <c r="AA157" s="17"/>
      <c r="AB157" s="17"/>
      <c r="AC157" s="17"/>
      <c r="AD157" s="23"/>
      <c r="AE157" s="17"/>
      <c r="AF157" s="17"/>
      <c r="AG157" s="17"/>
      <c r="AH157" s="23"/>
      <c r="AI157" s="23"/>
      <c r="AJ157" s="23"/>
      <c r="AK157" s="23"/>
      <c r="AL157" s="23"/>
      <c r="AM157" s="23"/>
      <c r="AN157" s="23"/>
      <c r="AO157" s="23"/>
      <c r="AP157" s="23"/>
      <c r="AQ157" s="23"/>
      <c r="AR157" s="23"/>
      <c r="AS157" s="23"/>
      <c r="AT157" s="23"/>
      <c r="AU157" s="148"/>
      <c r="AV157" s="149"/>
      <c r="AW157" s="150"/>
      <c r="AX157" s="151"/>
      <c r="AY157" s="152"/>
      <c r="AZ157" s="152"/>
      <c r="BA157" s="153"/>
      <c r="BB157" s="153"/>
      <c r="BC157" s="153"/>
      <c r="BD157" s="153"/>
      <c r="BE157" s="153"/>
      <c r="BF157" s="150"/>
      <c r="BG157" s="13"/>
    </row>
    <row r="158" spans="2:59" s="16" customFormat="1" hidden="1" x14ac:dyDescent="0.25">
      <c r="B158" s="17"/>
      <c r="C158" s="17"/>
      <c r="D158" s="17"/>
      <c r="E158" s="17"/>
      <c r="F158" s="13"/>
      <c r="G158" s="18"/>
      <c r="H158" s="18"/>
      <c r="I158" s="18"/>
      <c r="L158" s="19"/>
      <c r="N158" s="13"/>
      <c r="O158" s="20"/>
      <c r="P158" s="20"/>
      <c r="Q158" s="20"/>
      <c r="R158" s="21"/>
      <c r="S158" s="20"/>
      <c r="T158" s="20"/>
      <c r="U158" s="20"/>
      <c r="V158" s="22"/>
      <c r="W158" s="20"/>
      <c r="X158" s="20"/>
      <c r="Y158" s="20"/>
      <c r="Z158" s="22"/>
      <c r="AA158" s="17"/>
      <c r="AB158" s="17"/>
      <c r="AC158" s="17"/>
      <c r="AD158" s="23"/>
      <c r="AE158" s="17"/>
      <c r="AF158" s="17"/>
      <c r="AG158" s="17"/>
      <c r="AH158" s="23"/>
      <c r="AI158" s="23"/>
      <c r="AJ158" s="23"/>
      <c r="AK158" s="23"/>
      <c r="AL158" s="23"/>
      <c r="AM158" s="23"/>
      <c r="AN158" s="23"/>
      <c r="AO158" s="23"/>
      <c r="AP158" s="23"/>
      <c r="AQ158" s="23"/>
      <c r="AR158" s="23"/>
      <c r="AS158" s="23"/>
      <c r="AT158" s="23"/>
      <c r="AU158" s="148"/>
      <c r="AV158" s="149"/>
      <c r="AW158" s="150"/>
      <c r="AX158" s="151"/>
      <c r="AY158" s="152"/>
      <c r="AZ158" s="152"/>
      <c r="BA158" s="153"/>
      <c r="BB158" s="153"/>
      <c r="BC158" s="153"/>
      <c r="BD158" s="153"/>
      <c r="BE158" s="153"/>
      <c r="BF158" s="150"/>
      <c r="BG158" s="13"/>
    </row>
    <row r="159" spans="2:59" s="16" customFormat="1" hidden="1" x14ac:dyDescent="0.25">
      <c r="B159" s="17"/>
      <c r="C159" s="17"/>
      <c r="D159" s="17"/>
      <c r="E159" s="17"/>
      <c r="F159" s="13"/>
      <c r="G159" s="18"/>
      <c r="H159" s="18"/>
      <c r="I159" s="18"/>
      <c r="L159" s="19"/>
      <c r="N159" s="13"/>
      <c r="O159" s="20"/>
      <c r="P159" s="20"/>
      <c r="Q159" s="20"/>
      <c r="R159" s="21"/>
      <c r="S159" s="20"/>
      <c r="T159" s="20"/>
      <c r="U159" s="20"/>
      <c r="V159" s="22"/>
      <c r="W159" s="20"/>
      <c r="X159" s="20"/>
      <c r="Y159" s="20"/>
      <c r="Z159" s="22"/>
      <c r="AA159" s="17"/>
      <c r="AB159" s="17"/>
      <c r="AC159" s="17"/>
      <c r="AD159" s="23"/>
      <c r="AE159" s="17"/>
      <c r="AF159" s="17"/>
      <c r="AG159" s="17"/>
      <c r="AH159" s="23"/>
      <c r="AI159" s="23"/>
      <c r="AJ159" s="23"/>
      <c r="AK159" s="23"/>
      <c r="AL159" s="23"/>
      <c r="AM159" s="23"/>
      <c r="AN159" s="23"/>
      <c r="AO159" s="23"/>
      <c r="AP159" s="23"/>
      <c r="AQ159" s="23"/>
      <c r="AR159" s="23"/>
      <c r="AS159" s="23"/>
      <c r="AT159" s="23"/>
      <c r="AU159" s="148"/>
      <c r="AV159" s="149"/>
      <c r="AW159" s="150"/>
      <c r="AX159" s="151"/>
      <c r="AY159" s="152"/>
      <c r="AZ159" s="152"/>
      <c r="BA159" s="153"/>
      <c r="BB159" s="153"/>
      <c r="BC159" s="153"/>
      <c r="BD159" s="153"/>
      <c r="BE159" s="153"/>
      <c r="BF159" s="150"/>
      <c r="BG159" s="13"/>
    </row>
    <row r="160" spans="2:59" s="16" customFormat="1" hidden="1" x14ac:dyDescent="0.25">
      <c r="B160" s="17"/>
      <c r="C160" s="17"/>
      <c r="D160" s="17"/>
      <c r="E160" s="17"/>
      <c r="F160" s="13"/>
      <c r="G160" s="18"/>
      <c r="H160" s="18"/>
      <c r="I160" s="18"/>
      <c r="L160" s="19"/>
      <c r="N160" s="13"/>
      <c r="O160" s="20"/>
      <c r="P160" s="20"/>
      <c r="Q160" s="20"/>
      <c r="R160" s="21"/>
      <c r="S160" s="20"/>
      <c r="T160" s="20"/>
      <c r="U160" s="20"/>
      <c r="V160" s="22"/>
      <c r="W160" s="20"/>
      <c r="X160" s="20"/>
      <c r="Y160" s="20"/>
      <c r="Z160" s="22"/>
      <c r="AA160" s="17"/>
      <c r="AB160" s="17"/>
      <c r="AC160" s="17"/>
      <c r="AD160" s="23"/>
      <c r="AE160" s="17"/>
      <c r="AF160" s="17"/>
      <c r="AG160" s="17"/>
      <c r="AH160" s="23"/>
      <c r="AI160" s="23"/>
      <c r="AJ160" s="23"/>
      <c r="AK160" s="23"/>
      <c r="AL160" s="23"/>
      <c r="AM160" s="23"/>
      <c r="AN160" s="23"/>
      <c r="AO160" s="23"/>
      <c r="AP160" s="23"/>
      <c r="AQ160" s="23"/>
      <c r="AR160" s="23"/>
      <c r="AS160" s="23"/>
      <c r="AT160" s="23"/>
      <c r="AU160" s="148"/>
      <c r="AV160" s="149"/>
      <c r="AW160" s="150"/>
      <c r="AX160" s="151"/>
      <c r="AY160" s="152"/>
      <c r="AZ160" s="152"/>
      <c r="BA160" s="153"/>
      <c r="BB160" s="153"/>
      <c r="BC160" s="153"/>
      <c r="BD160" s="153"/>
      <c r="BE160" s="153"/>
      <c r="BF160" s="150"/>
      <c r="BG160" s="13"/>
    </row>
    <row r="161" spans="2:59" s="16" customFormat="1" hidden="1" x14ac:dyDescent="0.25">
      <c r="B161" s="17"/>
      <c r="C161" s="17"/>
      <c r="D161" s="17"/>
      <c r="E161" s="17"/>
      <c r="F161" s="13"/>
      <c r="G161" s="18"/>
      <c r="H161" s="18"/>
      <c r="I161" s="18"/>
      <c r="L161" s="19"/>
      <c r="N161" s="13"/>
      <c r="O161" s="20"/>
      <c r="P161" s="20"/>
      <c r="Q161" s="20"/>
      <c r="R161" s="21"/>
      <c r="S161" s="20"/>
      <c r="T161" s="20"/>
      <c r="U161" s="20"/>
      <c r="V161" s="22"/>
      <c r="W161" s="20"/>
      <c r="X161" s="20"/>
      <c r="Y161" s="20"/>
      <c r="Z161" s="22"/>
      <c r="AA161" s="17"/>
      <c r="AB161" s="17"/>
      <c r="AC161" s="17"/>
      <c r="AD161" s="23"/>
      <c r="AE161" s="17"/>
      <c r="AF161" s="17"/>
      <c r="AG161" s="17"/>
      <c r="AH161" s="23"/>
      <c r="AI161" s="23"/>
      <c r="AJ161" s="23"/>
      <c r="AK161" s="23"/>
      <c r="AL161" s="23"/>
      <c r="AM161" s="23"/>
      <c r="AN161" s="23"/>
      <c r="AO161" s="23"/>
      <c r="AP161" s="23"/>
      <c r="AQ161" s="23"/>
      <c r="AR161" s="23"/>
      <c r="AS161" s="23"/>
      <c r="AT161" s="23"/>
      <c r="AU161" s="148"/>
      <c r="AV161" s="149"/>
      <c r="AW161" s="150"/>
      <c r="AX161" s="151"/>
      <c r="AY161" s="152"/>
      <c r="AZ161" s="152"/>
      <c r="BA161" s="153"/>
      <c r="BB161" s="153"/>
      <c r="BC161" s="153"/>
      <c r="BD161" s="153"/>
      <c r="BE161" s="153"/>
      <c r="BF161" s="150"/>
      <c r="BG161" s="13"/>
    </row>
    <row r="162" spans="2:59" s="16" customFormat="1" hidden="1" x14ac:dyDescent="0.25">
      <c r="B162" s="17"/>
      <c r="C162" s="17"/>
      <c r="D162" s="17"/>
      <c r="E162" s="17"/>
      <c r="F162" s="13"/>
      <c r="G162" s="18"/>
      <c r="H162" s="18"/>
      <c r="I162" s="18"/>
      <c r="L162" s="19"/>
      <c r="N162" s="13"/>
      <c r="O162" s="20"/>
      <c r="P162" s="20"/>
      <c r="Q162" s="20"/>
      <c r="R162" s="21"/>
      <c r="S162" s="20"/>
      <c r="T162" s="20"/>
      <c r="U162" s="20"/>
      <c r="V162" s="22"/>
      <c r="W162" s="20"/>
      <c r="X162" s="20"/>
      <c r="Y162" s="20"/>
      <c r="Z162" s="22"/>
      <c r="AA162" s="17"/>
      <c r="AB162" s="17"/>
      <c r="AC162" s="17"/>
      <c r="AD162" s="23"/>
      <c r="AE162" s="17"/>
      <c r="AF162" s="17"/>
      <c r="AG162" s="17"/>
      <c r="AH162" s="23"/>
      <c r="AI162" s="23"/>
      <c r="AJ162" s="23"/>
      <c r="AK162" s="23"/>
      <c r="AL162" s="23"/>
      <c r="AM162" s="23"/>
      <c r="AN162" s="23"/>
      <c r="AO162" s="23"/>
      <c r="AP162" s="23"/>
      <c r="AQ162" s="23"/>
      <c r="AR162" s="23"/>
      <c r="AS162" s="23"/>
      <c r="AT162" s="23"/>
      <c r="AU162" s="148"/>
      <c r="AV162" s="149"/>
      <c r="AW162" s="150"/>
      <c r="AX162" s="151"/>
      <c r="AY162" s="152"/>
      <c r="AZ162" s="152"/>
      <c r="BA162" s="153"/>
      <c r="BB162" s="153"/>
      <c r="BC162" s="153"/>
      <c r="BD162" s="153"/>
      <c r="BE162" s="153"/>
      <c r="BF162" s="150"/>
      <c r="BG162" s="13"/>
    </row>
    <row r="163" spans="2:59" s="16" customFormat="1" hidden="1" x14ac:dyDescent="0.25">
      <c r="B163" s="17"/>
      <c r="C163" s="17"/>
      <c r="D163" s="17"/>
      <c r="E163" s="17"/>
      <c r="F163" s="13"/>
      <c r="G163" s="18"/>
      <c r="H163" s="18"/>
      <c r="I163" s="18"/>
      <c r="L163" s="19"/>
      <c r="N163" s="13"/>
      <c r="O163" s="20"/>
      <c r="P163" s="20"/>
      <c r="Q163" s="20"/>
      <c r="R163" s="21"/>
      <c r="S163" s="20"/>
      <c r="T163" s="20"/>
      <c r="U163" s="20"/>
      <c r="V163" s="22"/>
      <c r="W163" s="20"/>
      <c r="X163" s="20"/>
      <c r="Y163" s="20"/>
      <c r="Z163" s="22"/>
      <c r="AA163" s="17"/>
      <c r="AB163" s="17"/>
      <c r="AC163" s="17"/>
      <c r="AD163" s="23"/>
      <c r="AE163" s="17"/>
      <c r="AF163" s="17"/>
      <c r="AG163" s="17"/>
      <c r="AH163" s="23"/>
      <c r="AI163" s="23"/>
      <c r="AJ163" s="23"/>
      <c r="AK163" s="23"/>
      <c r="AL163" s="23"/>
      <c r="AM163" s="23"/>
      <c r="AN163" s="23"/>
      <c r="AO163" s="23"/>
      <c r="AP163" s="23"/>
      <c r="AQ163" s="23"/>
      <c r="AR163" s="23"/>
      <c r="AS163" s="23"/>
      <c r="AT163" s="23"/>
      <c r="AU163" s="148"/>
      <c r="AV163" s="149"/>
      <c r="AW163" s="150"/>
      <c r="AX163" s="151"/>
      <c r="AY163" s="152"/>
      <c r="AZ163" s="152"/>
      <c r="BA163" s="153"/>
      <c r="BB163" s="153"/>
      <c r="BC163" s="153"/>
      <c r="BD163" s="153"/>
      <c r="BE163" s="153"/>
      <c r="BF163" s="150"/>
      <c r="BG163" s="13"/>
    </row>
    <row r="164" spans="2:59" s="16" customFormat="1" hidden="1" x14ac:dyDescent="0.25">
      <c r="B164" s="17"/>
      <c r="C164" s="17"/>
      <c r="D164" s="17"/>
      <c r="E164" s="17"/>
      <c r="F164" s="13"/>
      <c r="G164" s="18"/>
      <c r="H164" s="18"/>
      <c r="I164" s="18"/>
      <c r="L164" s="19"/>
      <c r="N164" s="13"/>
      <c r="O164" s="20"/>
      <c r="P164" s="20"/>
      <c r="Q164" s="20"/>
      <c r="R164" s="21"/>
      <c r="S164" s="20"/>
      <c r="T164" s="20"/>
      <c r="U164" s="20"/>
      <c r="V164" s="22"/>
      <c r="W164" s="20"/>
      <c r="X164" s="20"/>
      <c r="Y164" s="20"/>
      <c r="Z164" s="22"/>
      <c r="AA164" s="17"/>
      <c r="AB164" s="17"/>
      <c r="AC164" s="17"/>
      <c r="AD164" s="23"/>
      <c r="AE164" s="17"/>
      <c r="AF164" s="17"/>
      <c r="AG164" s="17"/>
      <c r="AH164" s="23"/>
      <c r="AI164" s="23"/>
      <c r="AJ164" s="23"/>
      <c r="AK164" s="23"/>
      <c r="AL164" s="23"/>
      <c r="AM164" s="23"/>
      <c r="AN164" s="23"/>
      <c r="AO164" s="23"/>
      <c r="AP164" s="23"/>
      <c r="AQ164" s="23"/>
      <c r="AR164" s="23"/>
      <c r="AS164" s="23"/>
      <c r="AT164" s="23"/>
      <c r="AU164" s="148"/>
      <c r="AV164" s="149"/>
      <c r="AW164" s="150"/>
      <c r="AX164" s="151"/>
      <c r="AY164" s="152"/>
      <c r="AZ164" s="152"/>
      <c r="BA164" s="153"/>
      <c r="BB164" s="153"/>
      <c r="BC164" s="153"/>
      <c r="BD164" s="153"/>
      <c r="BE164" s="153"/>
      <c r="BF164" s="150"/>
      <c r="BG164" s="13"/>
    </row>
    <row r="165" spans="2:59" s="16" customFormat="1" hidden="1" x14ac:dyDescent="0.25">
      <c r="B165" s="17"/>
      <c r="C165" s="17"/>
      <c r="D165" s="17"/>
      <c r="E165" s="17"/>
      <c r="F165" s="13"/>
      <c r="G165" s="18"/>
      <c r="H165" s="18"/>
      <c r="I165" s="18"/>
      <c r="L165" s="19"/>
      <c r="N165" s="13"/>
      <c r="O165" s="20"/>
      <c r="P165" s="20"/>
      <c r="Q165" s="20"/>
      <c r="R165" s="21"/>
      <c r="S165" s="20"/>
      <c r="T165" s="20"/>
      <c r="U165" s="20"/>
      <c r="V165" s="22"/>
      <c r="W165" s="20"/>
      <c r="X165" s="20"/>
      <c r="Y165" s="20"/>
      <c r="Z165" s="22"/>
      <c r="AA165" s="17"/>
      <c r="AB165" s="17"/>
      <c r="AC165" s="17"/>
      <c r="AD165" s="23"/>
      <c r="AE165" s="17"/>
      <c r="AF165" s="17"/>
      <c r="AG165" s="17"/>
      <c r="AH165" s="23"/>
      <c r="AI165" s="23"/>
      <c r="AJ165" s="23"/>
      <c r="AK165" s="23"/>
      <c r="AL165" s="23"/>
      <c r="AM165" s="23"/>
      <c r="AN165" s="23"/>
      <c r="AO165" s="23"/>
      <c r="AP165" s="23"/>
      <c r="AQ165" s="23"/>
      <c r="AR165" s="23"/>
      <c r="AS165" s="23"/>
      <c r="AT165" s="23"/>
      <c r="AU165" s="148"/>
      <c r="AV165" s="149"/>
      <c r="AW165" s="150"/>
      <c r="AX165" s="151"/>
      <c r="AY165" s="152"/>
      <c r="AZ165" s="152"/>
      <c r="BA165" s="153"/>
      <c r="BB165" s="153"/>
      <c r="BC165" s="153"/>
      <c r="BD165" s="153"/>
      <c r="BE165" s="153"/>
      <c r="BF165" s="150"/>
      <c r="BG165" s="13"/>
    </row>
    <row r="166" spans="2:59" s="16" customFormat="1" hidden="1" x14ac:dyDescent="0.25">
      <c r="B166" s="17"/>
      <c r="C166" s="17"/>
      <c r="D166" s="17"/>
      <c r="E166" s="17"/>
      <c r="F166" s="13"/>
      <c r="G166" s="18"/>
      <c r="H166" s="18"/>
      <c r="I166" s="18"/>
      <c r="L166" s="19"/>
      <c r="N166" s="13"/>
      <c r="O166" s="20"/>
      <c r="P166" s="20"/>
      <c r="Q166" s="20"/>
      <c r="R166" s="21"/>
      <c r="S166" s="20"/>
      <c r="T166" s="20"/>
      <c r="U166" s="20"/>
      <c r="V166" s="22"/>
      <c r="W166" s="20"/>
      <c r="X166" s="20"/>
      <c r="Y166" s="20"/>
      <c r="Z166" s="22"/>
      <c r="AA166" s="17"/>
      <c r="AB166" s="17"/>
      <c r="AC166" s="17"/>
      <c r="AD166" s="23"/>
      <c r="AE166" s="17"/>
      <c r="AF166" s="17"/>
      <c r="AG166" s="17"/>
      <c r="AH166" s="23"/>
      <c r="AI166" s="23"/>
      <c r="AJ166" s="23"/>
      <c r="AK166" s="23"/>
      <c r="AL166" s="23"/>
      <c r="AM166" s="23"/>
      <c r="AN166" s="23"/>
      <c r="AO166" s="23"/>
      <c r="AP166" s="23"/>
      <c r="AQ166" s="23"/>
      <c r="AR166" s="23"/>
      <c r="AS166" s="23"/>
      <c r="AT166" s="23"/>
      <c r="AU166" s="148"/>
      <c r="AV166" s="149"/>
      <c r="AW166" s="150"/>
      <c r="AX166" s="151"/>
      <c r="AY166" s="152"/>
      <c r="AZ166" s="152"/>
      <c r="BA166" s="153"/>
      <c r="BB166" s="153"/>
      <c r="BC166" s="153"/>
      <c r="BD166" s="153"/>
      <c r="BE166" s="153"/>
      <c r="BF166" s="150"/>
      <c r="BG166" s="13"/>
    </row>
    <row r="167" spans="2:59" s="16" customFormat="1" hidden="1" x14ac:dyDescent="0.25">
      <c r="B167" s="17"/>
      <c r="C167" s="17"/>
      <c r="D167" s="17"/>
      <c r="E167" s="17"/>
      <c r="F167" s="13"/>
      <c r="G167" s="18"/>
      <c r="H167" s="18"/>
      <c r="I167" s="18"/>
      <c r="L167" s="19"/>
      <c r="N167" s="13"/>
      <c r="O167" s="20"/>
      <c r="P167" s="20"/>
      <c r="Q167" s="20"/>
      <c r="R167" s="21"/>
      <c r="S167" s="20"/>
      <c r="T167" s="20"/>
      <c r="U167" s="20"/>
      <c r="V167" s="22"/>
      <c r="W167" s="20"/>
      <c r="X167" s="20"/>
      <c r="Y167" s="20"/>
      <c r="Z167" s="22"/>
      <c r="AA167" s="17"/>
      <c r="AB167" s="17"/>
      <c r="AC167" s="17"/>
      <c r="AD167" s="23"/>
      <c r="AE167" s="17"/>
      <c r="AF167" s="17"/>
      <c r="AG167" s="17"/>
      <c r="AH167" s="23"/>
      <c r="AI167" s="23"/>
      <c r="AJ167" s="23"/>
      <c r="AK167" s="23"/>
      <c r="AL167" s="23"/>
      <c r="AM167" s="23"/>
      <c r="AN167" s="23"/>
      <c r="AO167" s="23"/>
      <c r="AP167" s="23"/>
      <c r="AQ167" s="23"/>
      <c r="AR167" s="23"/>
      <c r="AS167" s="23"/>
      <c r="AT167" s="23"/>
      <c r="AU167" s="148"/>
      <c r="AV167" s="149"/>
      <c r="AW167" s="150"/>
      <c r="AX167" s="151"/>
      <c r="AY167" s="152"/>
      <c r="AZ167" s="152"/>
      <c r="BA167" s="153"/>
      <c r="BB167" s="153"/>
      <c r="BC167" s="153"/>
      <c r="BD167" s="153"/>
      <c r="BE167" s="153"/>
      <c r="BF167" s="150"/>
      <c r="BG167" s="13"/>
    </row>
    <row r="168" spans="2:59" s="16" customFormat="1" hidden="1" x14ac:dyDescent="0.25">
      <c r="B168" s="17"/>
      <c r="C168" s="17"/>
      <c r="D168" s="17"/>
      <c r="E168" s="17"/>
      <c r="F168" s="13"/>
      <c r="G168" s="18"/>
      <c r="H168" s="18"/>
      <c r="I168" s="18"/>
      <c r="L168" s="19"/>
      <c r="N168" s="13"/>
      <c r="O168" s="20"/>
      <c r="P168" s="20"/>
      <c r="Q168" s="20"/>
      <c r="R168" s="21"/>
      <c r="S168" s="20"/>
      <c r="T168" s="20"/>
      <c r="U168" s="20"/>
      <c r="V168" s="22"/>
      <c r="W168" s="20"/>
      <c r="X168" s="20"/>
      <c r="Y168" s="20"/>
      <c r="Z168" s="22"/>
      <c r="AA168" s="17"/>
      <c r="AB168" s="17"/>
      <c r="AC168" s="17"/>
      <c r="AD168" s="23"/>
      <c r="AE168" s="17"/>
      <c r="AF168" s="17"/>
      <c r="AG168" s="17"/>
      <c r="AH168" s="23"/>
      <c r="AI168" s="23"/>
      <c r="AJ168" s="23"/>
      <c r="AK168" s="23"/>
      <c r="AL168" s="23"/>
      <c r="AM168" s="23"/>
      <c r="AN168" s="23"/>
      <c r="AO168" s="23"/>
      <c r="AP168" s="23"/>
      <c r="AQ168" s="23"/>
      <c r="AR168" s="23"/>
      <c r="AS168" s="23"/>
      <c r="AT168" s="23"/>
      <c r="AU168" s="148"/>
      <c r="AV168" s="149"/>
      <c r="AW168" s="150"/>
      <c r="AX168" s="151"/>
      <c r="AY168" s="152"/>
      <c r="AZ168" s="152"/>
      <c r="BA168" s="153"/>
      <c r="BB168" s="153"/>
      <c r="BC168" s="153"/>
      <c r="BD168" s="153"/>
      <c r="BE168" s="153"/>
      <c r="BF168" s="150"/>
      <c r="BG168" s="13"/>
    </row>
    <row r="169" spans="2:59" s="16" customFormat="1" hidden="1" x14ac:dyDescent="0.25">
      <c r="B169" s="17"/>
      <c r="C169" s="17"/>
      <c r="D169" s="17"/>
      <c r="E169" s="17"/>
      <c r="F169" s="13"/>
      <c r="G169" s="18"/>
      <c r="H169" s="18"/>
      <c r="I169" s="18"/>
      <c r="L169" s="19"/>
      <c r="N169" s="13"/>
      <c r="O169" s="20"/>
      <c r="P169" s="20"/>
      <c r="Q169" s="20"/>
      <c r="R169" s="21"/>
      <c r="S169" s="20"/>
      <c r="T169" s="20"/>
      <c r="U169" s="20"/>
      <c r="V169" s="22"/>
      <c r="W169" s="20"/>
      <c r="X169" s="20"/>
      <c r="Y169" s="20"/>
      <c r="Z169" s="22"/>
      <c r="AA169" s="17"/>
      <c r="AB169" s="17"/>
      <c r="AC169" s="17"/>
      <c r="AD169" s="23"/>
      <c r="AE169" s="17"/>
      <c r="AF169" s="17"/>
      <c r="AG169" s="17"/>
      <c r="AH169" s="23"/>
      <c r="AI169" s="23"/>
      <c r="AJ169" s="23"/>
      <c r="AK169" s="23"/>
      <c r="AL169" s="23"/>
      <c r="AM169" s="23"/>
      <c r="AN169" s="23"/>
      <c r="AO169" s="23"/>
      <c r="AP169" s="23"/>
      <c r="AQ169" s="23"/>
      <c r="AR169" s="23"/>
      <c r="AS169" s="23"/>
      <c r="AT169" s="23"/>
      <c r="AU169" s="148"/>
      <c r="AV169" s="149"/>
      <c r="AW169" s="150"/>
      <c r="AX169" s="151"/>
      <c r="AY169" s="152"/>
      <c r="AZ169" s="152"/>
      <c r="BA169" s="153"/>
      <c r="BB169" s="153"/>
      <c r="BC169" s="153"/>
      <c r="BD169" s="153"/>
      <c r="BE169" s="153"/>
      <c r="BF169" s="150"/>
      <c r="BG169" s="13"/>
    </row>
    <row r="170" spans="2:59" s="16" customFormat="1" hidden="1" x14ac:dyDescent="0.25">
      <c r="B170" s="17"/>
      <c r="C170" s="17"/>
      <c r="D170" s="17"/>
      <c r="E170" s="17"/>
      <c r="F170" s="13"/>
      <c r="G170" s="18"/>
      <c r="H170" s="18"/>
      <c r="I170" s="18"/>
      <c r="L170" s="19"/>
      <c r="N170" s="13"/>
      <c r="O170" s="20"/>
      <c r="P170" s="20"/>
      <c r="Q170" s="20"/>
      <c r="R170" s="21"/>
      <c r="S170" s="20"/>
      <c r="T170" s="20"/>
      <c r="U170" s="20"/>
      <c r="V170" s="22"/>
      <c r="W170" s="20"/>
      <c r="X170" s="20"/>
      <c r="Y170" s="20"/>
      <c r="Z170" s="22"/>
      <c r="AA170" s="17"/>
      <c r="AB170" s="17"/>
      <c r="AC170" s="17"/>
      <c r="AD170" s="23"/>
      <c r="AE170" s="17"/>
      <c r="AF170" s="17"/>
      <c r="AG170" s="17"/>
      <c r="AH170" s="23"/>
      <c r="AI170" s="23"/>
      <c r="AJ170" s="23"/>
      <c r="AK170" s="23"/>
      <c r="AL170" s="23"/>
      <c r="AM170" s="23"/>
      <c r="AN170" s="23"/>
      <c r="AO170" s="23"/>
      <c r="AP170" s="23"/>
      <c r="AQ170" s="23"/>
      <c r="AR170" s="23"/>
      <c r="AS170" s="23"/>
      <c r="AT170" s="23"/>
      <c r="AU170" s="148"/>
      <c r="AV170" s="149"/>
      <c r="AW170" s="150"/>
      <c r="AX170" s="151"/>
      <c r="AY170" s="152"/>
      <c r="AZ170" s="152"/>
      <c r="BA170" s="153"/>
      <c r="BB170" s="153"/>
      <c r="BC170" s="153"/>
      <c r="BD170" s="153"/>
      <c r="BE170" s="153"/>
      <c r="BF170" s="150"/>
      <c r="BG170" s="13"/>
    </row>
    <row r="171" spans="2:59" s="16" customFormat="1" hidden="1" x14ac:dyDescent="0.25">
      <c r="B171" s="17"/>
      <c r="C171" s="17"/>
      <c r="D171" s="17"/>
      <c r="E171" s="17"/>
      <c r="F171" s="13"/>
      <c r="G171" s="18"/>
      <c r="H171" s="18"/>
      <c r="I171" s="18"/>
      <c r="L171" s="19"/>
      <c r="N171" s="13"/>
      <c r="O171" s="20"/>
      <c r="P171" s="20"/>
      <c r="Q171" s="20"/>
      <c r="R171" s="21"/>
      <c r="S171" s="20"/>
      <c r="T171" s="20"/>
      <c r="U171" s="20"/>
      <c r="V171" s="22"/>
      <c r="W171" s="20"/>
      <c r="X171" s="20"/>
      <c r="Y171" s="20"/>
      <c r="Z171" s="22"/>
      <c r="AA171" s="17"/>
      <c r="AB171" s="17"/>
      <c r="AC171" s="17"/>
      <c r="AD171" s="23"/>
      <c r="AE171" s="17"/>
      <c r="AF171" s="17"/>
      <c r="AG171" s="17"/>
      <c r="AH171" s="23"/>
      <c r="AI171" s="23"/>
      <c r="AJ171" s="23"/>
      <c r="AK171" s="23"/>
      <c r="AL171" s="23"/>
      <c r="AM171" s="23"/>
      <c r="AN171" s="23"/>
      <c r="AO171" s="23"/>
      <c r="AP171" s="23"/>
      <c r="AQ171" s="23"/>
      <c r="AR171" s="23"/>
      <c r="AS171" s="23"/>
      <c r="AT171" s="23"/>
      <c r="AU171" s="148"/>
      <c r="AV171" s="149"/>
      <c r="AW171" s="150"/>
      <c r="AX171" s="151"/>
      <c r="AY171" s="152"/>
      <c r="AZ171" s="152"/>
      <c r="BA171" s="153"/>
      <c r="BB171" s="153"/>
      <c r="BC171" s="153"/>
      <c r="BD171" s="153"/>
      <c r="BE171" s="153"/>
      <c r="BF171" s="150"/>
      <c r="BG171" s="13"/>
    </row>
    <row r="172" spans="2:59" s="16" customFormat="1" hidden="1" x14ac:dyDescent="0.25">
      <c r="B172" s="17"/>
      <c r="C172" s="17"/>
      <c r="D172" s="17"/>
      <c r="E172" s="17"/>
      <c r="F172" s="13"/>
      <c r="G172" s="18"/>
      <c r="H172" s="18"/>
      <c r="I172" s="18"/>
      <c r="L172" s="19"/>
      <c r="N172" s="13"/>
      <c r="O172" s="20"/>
      <c r="P172" s="20"/>
      <c r="Q172" s="20"/>
      <c r="R172" s="21"/>
      <c r="S172" s="20"/>
      <c r="T172" s="20"/>
      <c r="U172" s="20"/>
      <c r="V172" s="22"/>
      <c r="W172" s="20"/>
      <c r="X172" s="20"/>
      <c r="Y172" s="20"/>
      <c r="Z172" s="22"/>
      <c r="AA172" s="17"/>
      <c r="AB172" s="17"/>
      <c r="AC172" s="17"/>
      <c r="AD172" s="23"/>
      <c r="AE172" s="17"/>
      <c r="AF172" s="17"/>
      <c r="AG172" s="17"/>
      <c r="AH172" s="23"/>
      <c r="AI172" s="23"/>
      <c r="AJ172" s="23"/>
      <c r="AK172" s="23"/>
      <c r="AL172" s="23"/>
      <c r="AM172" s="23"/>
      <c r="AN172" s="23"/>
      <c r="AO172" s="23"/>
      <c r="AP172" s="23"/>
      <c r="AQ172" s="23"/>
      <c r="AR172" s="23"/>
      <c r="AS172" s="23"/>
      <c r="AT172" s="23"/>
      <c r="AU172" s="148"/>
      <c r="AV172" s="149"/>
      <c r="AW172" s="150"/>
      <c r="AX172" s="151"/>
      <c r="AY172" s="152"/>
      <c r="AZ172" s="152"/>
      <c r="BA172" s="153"/>
      <c r="BB172" s="153"/>
      <c r="BC172" s="153"/>
      <c r="BD172" s="153"/>
      <c r="BE172" s="153"/>
      <c r="BF172" s="150"/>
      <c r="BG172" s="13"/>
    </row>
    <row r="173" spans="2:59" s="16" customFormat="1" hidden="1" x14ac:dyDescent="0.25">
      <c r="B173" s="17"/>
      <c r="C173" s="17"/>
      <c r="D173" s="17"/>
      <c r="E173" s="17"/>
      <c r="F173" s="13"/>
      <c r="G173" s="18"/>
      <c r="H173" s="18"/>
      <c r="I173" s="18"/>
      <c r="L173" s="19"/>
      <c r="N173" s="13"/>
      <c r="O173" s="20"/>
      <c r="P173" s="20"/>
      <c r="Q173" s="20"/>
      <c r="R173" s="21"/>
      <c r="S173" s="20"/>
      <c r="T173" s="20"/>
      <c r="U173" s="20"/>
      <c r="V173" s="22"/>
      <c r="W173" s="20"/>
      <c r="X173" s="20"/>
      <c r="Y173" s="20"/>
      <c r="Z173" s="22"/>
      <c r="AA173" s="17"/>
      <c r="AB173" s="17"/>
      <c r="AC173" s="17"/>
      <c r="AD173" s="23"/>
      <c r="AE173" s="17"/>
      <c r="AF173" s="17"/>
      <c r="AG173" s="17"/>
      <c r="AH173" s="23"/>
      <c r="AI173" s="23"/>
      <c r="AJ173" s="23"/>
      <c r="AK173" s="23"/>
      <c r="AL173" s="23"/>
      <c r="AM173" s="23"/>
      <c r="AN173" s="23"/>
      <c r="AO173" s="23"/>
      <c r="AP173" s="23"/>
      <c r="AQ173" s="23"/>
      <c r="AR173" s="23"/>
      <c r="AS173" s="23"/>
      <c r="AT173" s="23"/>
      <c r="AU173" s="148"/>
      <c r="AV173" s="149"/>
      <c r="AW173" s="150"/>
      <c r="AX173" s="151"/>
      <c r="AY173" s="152"/>
      <c r="AZ173" s="152"/>
      <c r="BA173" s="153"/>
      <c r="BB173" s="153"/>
      <c r="BC173" s="153"/>
      <c r="BD173" s="153"/>
      <c r="BE173" s="153"/>
      <c r="BF173" s="150"/>
      <c r="BG173" s="13"/>
    </row>
    <row r="174" spans="2:59" s="16" customFormat="1" hidden="1" x14ac:dyDescent="0.25">
      <c r="B174" s="17"/>
      <c r="C174" s="17"/>
      <c r="D174" s="17"/>
      <c r="E174" s="17"/>
      <c r="F174" s="13"/>
      <c r="G174" s="18"/>
      <c r="H174" s="18"/>
      <c r="I174" s="18"/>
      <c r="L174" s="19"/>
      <c r="N174" s="13"/>
      <c r="O174" s="20"/>
      <c r="P174" s="20"/>
      <c r="Q174" s="20"/>
      <c r="R174" s="21"/>
      <c r="S174" s="20"/>
      <c r="T174" s="20"/>
      <c r="U174" s="20"/>
      <c r="V174" s="22"/>
      <c r="W174" s="20"/>
      <c r="X174" s="20"/>
      <c r="Y174" s="20"/>
      <c r="Z174" s="22"/>
      <c r="AA174" s="17"/>
      <c r="AB174" s="17"/>
      <c r="AC174" s="17"/>
      <c r="AD174" s="23"/>
      <c r="AE174" s="17"/>
      <c r="AF174" s="17"/>
      <c r="AG174" s="17"/>
      <c r="AH174" s="23"/>
      <c r="AI174" s="23"/>
      <c r="AJ174" s="23"/>
      <c r="AK174" s="23"/>
      <c r="AL174" s="23"/>
      <c r="AM174" s="23"/>
      <c r="AN174" s="23"/>
      <c r="AO174" s="23"/>
      <c r="AP174" s="23"/>
      <c r="AQ174" s="23"/>
      <c r="AR174" s="23"/>
      <c r="AS174" s="23"/>
      <c r="AT174" s="23"/>
      <c r="AU174" s="148"/>
      <c r="AV174" s="149"/>
      <c r="AW174" s="150"/>
      <c r="AX174" s="151"/>
      <c r="AY174" s="152"/>
      <c r="AZ174" s="152"/>
      <c r="BA174" s="153"/>
      <c r="BB174" s="153"/>
      <c r="BC174" s="153"/>
      <c r="BD174" s="153"/>
      <c r="BE174" s="153"/>
      <c r="BF174" s="150"/>
      <c r="BG174" s="13"/>
    </row>
    <row r="175" spans="2:59" s="16" customFormat="1" hidden="1" x14ac:dyDescent="0.25">
      <c r="B175" s="17"/>
      <c r="C175" s="17"/>
      <c r="D175" s="17"/>
      <c r="E175" s="17"/>
      <c r="F175" s="13"/>
      <c r="G175" s="18"/>
      <c r="H175" s="18"/>
      <c r="I175" s="18"/>
      <c r="L175" s="19"/>
      <c r="N175" s="13"/>
      <c r="O175" s="20"/>
      <c r="P175" s="20"/>
      <c r="Q175" s="20"/>
      <c r="R175" s="21"/>
      <c r="S175" s="20"/>
      <c r="T175" s="20"/>
      <c r="U175" s="20"/>
      <c r="V175" s="22"/>
      <c r="W175" s="20"/>
      <c r="X175" s="20"/>
      <c r="Y175" s="20"/>
      <c r="Z175" s="22"/>
      <c r="AA175" s="17"/>
      <c r="AB175" s="17"/>
      <c r="AC175" s="17"/>
      <c r="AD175" s="23"/>
      <c r="AE175" s="17"/>
      <c r="AF175" s="17"/>
      <c r="AG175" s="17"/>
      <c r="AH175" s="23"/>
      <c r="AI175" s="23"/>
      <c r="AJ175" s="23"/>
      <c r="AK175" s="23"/>
      <c r="AL175" s="23"/>
      <c r="AM175" s="23"/>
      <c r="AN175" s="23"/>
      <c r="AO175" s="23"/>
      <c r="AP175" s="23"/>
      <c r="AQ175" s="23"/>
      <c r="AR175" s="23"/>
      <c r="AS175" s="23"/>
      <c r="AT175" s="23"/>
      <c r="AU175" s="148"/>
      <c r="AV175" s="149"/>
      <c r="AW175" s="150"/>
      <c r="AX175" s="151"/>
      <c r="AY175" s="152"/>
      <c r="AZ175" s="152"/>
      <c r="BA175" s="153"/>
      <c r="BB175" s="153"/>
      <c r="BC175" s="153"/>
      <c r="BD175" s="153"/>
      <c r="BE175" s="153"/>
      <c r="BF175" s="150"/>
      <c r="BG175" s="13"/>
    </row>
    <row r="176" spans="2:59" s="16" customFormat="1" hidden="1" x14ac:dyDescent="0.25">
      <c r="B176" s="17"/>
      <c r="C176" s="17"/>
      <c r="D176" s="17"/>
      <c r="E176" s="17"/>
      <c r="F176" s="13"/>
      <c r="G176" s="18"/>
      <c r="H176" s="18"/>
      <c r="I176" s="18"/>
      <c r="L176" s="19"/>
      <c r="N176" s="13"/>
      <c r="O176" s="20"/>
      <c r="P176" s="20"/>
      <c r="Q176" s="20"/>
      <c r="R176" s="21"/>
      <c r="S176" s="20"/>
      <c r="T176" s="20"/>
      <c r="U176" s="20"/>
      <c r="V176" s="22"/>
      <c r="W176" s="20"/>
      <c r="X176" s="20"/>
      <c r="Y176" s="20"/>
      <c r="Z176" s="22"/>
      <c r="AA176" s="17"/>
      <c r="AB176" s="17"/>
      <c r="AC176" s="17"/>
      <c r="AD176" s="23"/>
      <c r="AE176" s="17"/>
      <c r="AF176" s="17"/>
      <c r="AG176" s="17"/>
      <c r="AH176" s="23"/>
      <c r="AI176" s="23"/>
      <c r="AJ176" s="23"/>
      <c r="AK176" s="23"/>
      <c r="AL176" s="23"/>
      <c r="AM176" s="23"/>
      <c r="AN176" s="23"/>
      <c r="AO176" s="23"/>
      <c r="AP176" s="23"/>
      <c r="AQ176" s="23"/>
      <c r="AR176" s="23"/>
      <c r="AS176" s="23"/>
      <c r="AT176" s="23"/>
      <c r="AU176" s="148"/>
      <c r="AV176" s="149"/>
      <c r="AW176" s="150"/>
      <c r="AX176" s="151"/>
      <c r="AY176" s="152"/>
      <c r="AZ176" s="152"/>
      <c r="BA176" s="153"/>
      <c r="BB176" s="153"/>
      <c r="BC176" s="153"/>
      <c r="BD176" s="153"/>
      <c r="BE176" s="153"/>
      <c r="BF176" s="150"/>
      <c r="BG176" s="13"/>
    </row>
    <row r="177" spans="2:59" s="16" customFormat="1" hidden="1" x14ac:dyDescent="0.25">
      <c r="B177" s="17"/>
      <c r="C177" s="17"/>
      <c r="D177" s="17"/>
      <c r="E177" s="17"/>
      <c r="F177" s="13"/>
      <c r="G177" s="18"/>
      <c r="H177" s="18"/>
      <c r="I177" s="18"/>
      <c r="L177" s="19"/>
      <c r="N177" s="13"/>
      <c r="O177" s="20"/>
      <c r="P177" s="20"/>
      <c r="Q177" s="20"/>
      <c r="R177" s="21"/>
      <c r="S177" s="20"/>
      <c r="T177" s="20"/>
      <c r="U177" s="20"/>
      <c r="V177" s="22"/>
      <c r="W177" s="20"/>
      <c r="X177" s="20"/>
      <c r="Y177" s="20"/>
      <c r="Z177" s="22"/>
      <c r="AA177" s="17"/>
      <c r="AB177" s="17"/>
      <c r="AC177" s="17"/>
      <c r="AD177" s="23"/>
      <c r="AE177" s="17"/>
      <c r="AF177" s="17"/>
      <c r="AG177" s="17"/>
      <c r="AH177" s="23"/>
      <c r="AI177" s="23"/>
      <c r="AJ177" s="23"/>
      <c r="AK177" s="23"/>
      <c r="AL177" s="23"/>
      <c r="AM177" s="23"/>
      <c r="AN177" s="23"/>
      <c r="AO177" s="23"/>
      <c r="AP177" s="23"/>
      <c r="AQ177" s="23"/>
      <c r="AR177" s="23"/>
      <c r="AS177" s="23"/>
      <c r="AT177" s="23"/>
      <c r="AU177" s="148"/>
      <c r="AV177" s="149"/>
      <c r="AW177" s="150"/>
      <c r="AX177" s="151"/>
      <c r="AY177" s="152"/>
      <c r="AZ177" s="152"/>
      <c r="BA177" s="153"/>
      <c r="BB177" s="153"/>
      <c r="BC177" s="153"/>
      <c r="BD177" s="153"/>
      <c r="BE177" s="153"/>
      <c r="BF177" s="150"/>
      <c r="BG177" s="13"/>
    </row>
    <row r="178" spans="2:59" hidden="1" x14ac:dyDescent="0.25">
      <c r="R178" s="21"/>
      <c r="V178" s="22"/>
      <c r="Z178" s="22"/>
      <c r="AD178" s="23"/>
      <c r="AH178" s="23"/>
      <c r="AI178" s="23"/>
      <c r="AJ178" s="23"/>
      <c r="AK178" s="23"/>
      <c r="AL178" s="23"/>
      <c r="AM178" s="23"/>
      <c r="AN178" s="23"/>
      <c r="AO178" s="23"/>
      <c r="AP178" s="23"/>
      <c r="AQ178" s="23"/>
      <c r="AR178" s="23"/>
      <c r="AS178" s="23"/>
      <c r="AT178" s="23"/>
      <c r="AX178" s="151"/>
      <c r="AY178" s="152"/>
      <c r="AZ178" s="152"/>
      <c r="BA178" s="153"/>
      <c r="BB178" s="153"/>
      <c r="BC178" s="153"/>
      <c r="BD178" s="153"/>
      <c r="BE178" s="153"/>
    </row>
    <row r="179" spans="2:59" hidden="1" x14ac:dyDescent="0.25">
      <c r="R179" s="21"/>
      <c r="V179" s="22"/>
      <c r="Z179" s="22"/>
      <c r="AD179" s="23"/>
      <c r="AH179" s="23"/>
      <c r="AI179" s="23"/>
      <c r="AJ179" s="23"/>
      <c r="AK179" s="23"/>
      <c r="AL179" s="23"/>
      <c r="AM179" s="23"/>
      <c r="AN179" s="23"/>
      <c r="AO179" s="23"/>
      <c r="AP179" s="23"/>
      <c r="AQ179" s="23"/>
      <c r="AR179" s="23"/>
      <c r="AS179" s="23"/>
      <c r="AT179" s="23"/>
      <c r="AX179" s="151"/>
      <c r="AY179" s="152"/>
      <c r="AZ179" s="152"/>
      <c r="BA179" s="153"/>
      <c r="BB179" s="153"/>
      <c r="BC179" s="153"/>
      <c r="BD179" s="153"/>
      <c r="BE179" s="153"/>
    </row>
    <row r="180" spans="2:59" hidden="1" x14ac:dyDescent="0.25">
      <c r="R180" s="21"/>
      <c r="V180" s="22"/>
      <c r="Z180" s="22"/>
      <c r="AD180" s="23"/>
      <c r="AH180" s="23"/>
      <c r="AI180" s="23"/>
      <c r="AJ180" s="23"/>
      <c r="AK180" s="23"/>
      <c r="AL180" s="23"/>
      <c r="AM180" s="23"/>
      <c r="AN180" s="23"/>
      <c r="AO180" s="23"/>
      <c r="AP180" s="23"/>
      <c r="AQ180" s="23"/>
      <c r="AR180" s="23"/>
      <c r="AS180" s="23"/>
      <c r="AT180" s="23"/>
      <c r="AX180" s="151"/>
      <c r="AY180" s="152"/>
      <c r="AZ180" s="152"/>
      <c r="BA180" s="153"/>
      <c r="BB180" s="153"/>
      <c r="BC180" s="153"/>
      <c r="BD180" s="153"/>
      <c r="BE180" s="153"/>
    </row>
    <row r="181" spans="2:59" hidden="1" x14ac:dyDescent="0.25">
      <c r="R181" s="21"/>
      <c r="V181" s="22"/>
      <c r="Z181" s="22"/>
      <c r="AD181" s="23"/>
      <c r="AH181" s="23"/>
      <c r="AI181" s="23"/>
      <c r="AJ181" s="23"/>
      <c r="AK181" s="23"/>
      <c r="AL181" s="23"/>
      <c r="AM181" s="23"/>
      <c r="AN181" s="23"/>
      <c r="AO181" s="23"/>
      <c r="AP181" s="23"/>
      <c r="AQ181" s="23"/>
      <c r="AR181" s="23"/>
      <c r="AS181" s="23"/>
      <c r="AT181" s="23"/>
      <c r="AX181" s="151"/>
      <c r="AY181" s="152"/>
      <c r="AZ181" s="152"/>
      <c r="BA181" s="153"/>
      <c r="BB181" s="153"/>
      <c r="BC181" s="153"/>
      <c r="BD181" s="153"/>
      <c r="BE181" s="153"/>
    </row>
    <row r="182" spans="2:59" hidden="1" x14ac:dyDescent="0.25">
      <c r="R182" s="21"/>
      <c r="V182" s="22"/>
      <c r="Z182" s="22"/>
      <c r="AD182" s="23"/>
      <c r="AH182" s="23"/>
      <c r="AI182" s="23"/>
      <c r="AJ182" s="23"/>
      <c r="AK182" s="23"/>
      <c r="AL182" s="23"/>
      <c r="AM182" s="23"/>
      <c r="AN182" s="23"/>
      <c r="AO182" s="23"/>
      <c r="AP182" s="23"/>
      <c r="AQ182" s="23"/>
      <c r="AR182" s="23"/>
      <c r="AS182" s="23"/>
      <c r="AT182" s="23"/>
      <c r="AX182" s="151"/>
      <c r="AY182" s="152"/>
      <c r="AZ182" s="152"/>
      <c r="BA182" s="153"/>
      <c r="BB182" s="153"/>
      <c r="BC182" s="153"/>
      <c r="BD182" s="153"/>
      <c r="BE182" s="153"/>
    </row>
    <row r="183" spans="2:59" hidden="1" x14ac:dyDescent="0.25">
      <c r="R183" s="21"/>
      <c r="V183" s="22"/>
      <c r="Z183" s="22"/>
      <c r="AD183" s="23"/>
      <c r="AH183" s="23"/>
      <c r="AI183" s="23"/>
      <c r="AJ183" s="23"/>
      <c r="AK183" s="23"/>
      <c r="AL183" s="23"/>
      <c r="AM183" s="23"/>
      <c r="AN183" s="23"/>
      <c r="AO183" s="23"/>
      <c r="AP183" s="23"/>
      <c r="AQ183" s="23"/>
      <c r="AR183" s="23"/>
      <c r="AS183" s="23"/>
      <c r="AT183" s="23"/>
      <c r="AX183" s="151"/>
      <c r="AY183" s="152"/>
      <c r="AZ183" s="152"/>
      <c r="BA183" s="153"/>
      <c r="BB183" s="153"/>
      <c r="BC183" s="153"/>
      <c r="BD183" s="153"/>
      <c r="BE183" s="153"/>
    </row>
    <row r="184" spans="2:59" hidden="1" x14ac:dyDescent="0.25">
      <c r="R184" s="21"/>
      <c r="V184" s="22"/>
      <c r="Z184" s="22"/>
      <c r="AD184" s="23"/>
      <c r="AH184" s="23"/>
      <c r="AI184" s="23"/>
      <c r="AJ184" s="23"/>
      <c r="AK184" s="23"/>
      <c r="AL184" s="23"/>
      <c r="AM184" s="23"/>
      <c r="AN184" s="23"/>
      <c r="AO184" s="23"/>
      <c r="AP184" s="23"/>
      <c r="AQ184" s="23"/>
      <c r="AR184" s="23"/>
      <c r="AS184" s="23"/>
      <c r="AT184" s="23"/>
      <c r="AX184" s="151"/>
      <c r="AY184" s="152"/>
      <c r="AZ184" s="152"/>
      <c r="BA184" s="153"/>
      <c r="BB184" s="153"/>
      <c r="BC184" s="153"/>
      <c r="BD184" s="153"/>
      <c r="BE184" s="153"/>
    </row>
    <row r="185" spans="2:59" hidden="1" x14ac:dyDescent="0.25">
      <c r="R185" s="21"/>
      <c r="V185" s="22"/>
      <c r="Z185" s="22"/>
      <c r="AD185" s="23"/>
      <c r="AH185" s="23"/>
      <c r="AI185" s="23"/>
      <c r="AJ185" s="23"/>
      <c r="AK185" s="23"/>
      <c r="AL185" s="23"/>
      <c r="AM185" s="23"/>
      <c r="AN185" s="23"/>
      <c r="AO185" s="23"/>
      <c r="AP185" s="23"/>
      <c r="AQ185" s="23"/>
      <c r="AR185" s="23"/>
      <c r="AS185" s="23"/>
      <c r="AT185" s="23"/>
      <c r="AX185" s="151"/>
      <c r="AY185" s="152"/>
      <c r="AZ185" s="152"/>
      <c r="BA185" s="153"/>
      <c r="BB185" s="153"/>
      <c r="BC185" s="153"/>
      <c r="BD185" s="153"/>
      <c r="BE185" s="153"/>
    </row>
    <row r="186" spans="2:59" hidden="1" x14ac:dyDescent="0.25">
      <c r="R186" s="21"/>
      <c r="V186" s="22"/>
      <c r="Z186" s="22"/>
      <c r="AD186" s="23"/>
      <c r="AH186" s="23"/>
      <c r="AI186" s="23"/>
      <c r="AJ186" s="23"/>
      <c r="AK186" s="23"/>
      <c r="AL186" s="23"/>
      <c r="AM186" s="23"/>
      <c r="AN186" s="23"/>
      <c r="AO186" s="23"/>
      <c r="AP186" s="23"/>
      <c r="AQ186" s="23"/>
      <c r="AR186" s="23"/>
      <c r="AS186" s="23"/>
      <c r="AT186" s="23"/>
      <c r="AX186" s="151"/>
      <c r="AY186" s="152"/>
      <c r="AZ186" s="152"/>
      <c r="BA186" s="153"/>
      <c r="BB186" s="153"/>
      <c r="BC186" s="153"/>
      <c r="BD186" s="153"/>
      <c r="BE186" s="153"/>
    </row>
    <row r="187" spans="2:59" hidden="1" x14ac:dyDescent="0.25">
      <c r="R187" s="21"/>
      <c r="V187" s="22"/>
      <c r="Z187" s="22"/>
      <c r="AD187" s="23"/>
      <c r="AH187" s="23"/>
      <c r="AI187" s="23"/>
      <c r="AJ187" s="23"/>
      <c r="AK187" s="23"/>
      <c r="AL187" s="23"/>
      <c r="AM187" s="23"/>
      <c r="AN187" s="23"/>
      <c r="AO187" s="23"/>
      <c r="AP187" s="23"/>
      <c r="AQ187" s="23"/>
      <c r="AR187" s="23"/>
      <c r="AS187" s="23"/>
      <c r="AT187" s="23"/>
      <c r="AX187" s="151"/>
      <c r="AY187" s="152"/>
      <c r="AZ187" s="152"/>
      <c r="BA187" s="153"/>
      <c r="BB187" s="153"/>
      <c r="BC187" s="153"/>
      <c r="BD187" s="153"/>
      <c r="BE187" s="153"/>
    </row>
    <row r="188" spans="2:59" hidden="1" x14ac:dyDescent="0.25">
      <c r="R188" s="21"/>
      <c r="V188" s="22"/>
      <c r="Z188" s="22"/>
      <c r="AD188" s="23"/>
      <c r="AH188" s="23"/>
      <c r="AI188" s="23"/>
      <c r="AJ188" s="23"/>
      <c r="AK188" s="23"/>
      <c r="AL188" s="23"/>
      <c r="AM188" s="23"/>
      <c r="AN188" s="23"/>
      <c r="AO188" s="23"/>
      <c r="AP188" s="23"/>
      <c r="AQ188" s="23"/>
      <c r="AR188" s="23"/>
      <c r="AS188" s="23"/>
      <c r="AT188" s="23"/>
      <c r="AX188" s="151"/>
      <c r="AY188" s="152"/>
      <c r="AZ188" s="152"/>
      <c r="BA188" s="153"/>
      <c r="BB188" s="153"/>
      <c r="BC188" s="153"/>
      <c r="BD188" s="153"/>
      <c r="BE188" s="153"/>
    </row>
    <row r="189" spans="2:59" hidden="1" x14ac:dyDescent="0.25">
      <c r="R189" s="21"/>
      <c r="V189" s="22"/>
      <c r="Z189" s="22"/>
      <c r="AD189" s="23"/>
      <c r="AH189" s="23"/>
      <c r="AI189" s="23"/>
      <c r="AJ189" s="23"/>
      <c r="AK189" s="23"/>
      <c r="AL189" s="23"/>
      <c r="AM189" s="23"/>
      <c r="AN189" s="23"/>
      <c r="AO189" s="23"/>
      <c r="AP189" s="23"/>
      <c r="AQ189" s="23"/>
      <c r="AR189" s="23"/>
      <c r="AS189" s="23"/>
      <c r="AT189" s="23"/>
      <c r="AX189" s="151"/>
      <c r="AY189" s="152"/>
      <c r="AZ189" s="152"/>
      <c r="BA189" s="153"/>
      <c r="BB189" s="153"/>
      <c r="BC189" s="153"/>
      <c r="BD189" s="153"/>
      <c r="BE189" s="153"/>
    </row>
    <row r="190" spans="2:59" hidden="1" x14ac:dyDescent="0.25">
      <c r="R190" s="21"/>
      <c r="V190" s="22"/>
      <c r="Z190" s="22"/>
      <c r="AD190" s="23"/>
      <c r="AH190" s="23"/>
      <c r="AI190" s="23"/>
      <c r="AJ190" s="23"/>
      <c r="AK190" s="23"/>
      <c r="AL190" s="23"/>
      <c r="AM190" s="23"/>
      <c r="AN190" s="23"/>
      <c r="AO190" s="23"/>
      <c r="AP190" s="23"/>
      <c r="AQ190" s="23"/>
      <c r="AR190" s="23"/>
      <c r="AS190" s="23"/>
      <c r="AT190" s="23"/>
      <c r="AX190" s="151"/>
      <c r="AY190" s="152"/>
      <c r="AZ190" s="152"/>
      <c r="BA190" s="153"/>
      <c r="BB190" s="153"/>
      <c r="BC190" s="153"/>
      <c r="BD190" s="153"/>
      <c r="BE190" s="153"/>
    </row>
    <row r="191" spans="2:59" hidden="1" x14ac:dyDescent="0.25">
      <c r="R191" s="21"/>
      <c r="V191" s="22"/>
      <c r="Z191" s="22"/>
      <c r="AD191" s="23"/>
      <c r="AH191" s="23"/>
      <c r="AI191" s="23"/>
      <c r="AJ191" s="23"/>
      <c r="AK191" s="23"/>
      <c r="AL191" s="23"/>
      <c r="AM191" s="23"/>
      <c r="AN191" s="23"/>
      <c r="AO191" s="23"/>
      <c r="AP191" s="23"/>
      <c r="AQ191" s="23"/>
      <c r="AR191" s="23"/>
      <c r="AS191" s="23"/>
      <c r="AT191" s="23"/>
      <c r="AX191" s="151"/>
      <c r="AY191" s="152"/>
      <c r="AZ191" s="152"/>
      <c r="BA191" s="153"/>
      <c r="BB191" s="153"/>
      <c r="BC191" s="153"/>
      <c r="BD191" s="153"/>
      <c r="BE191" s="153"/>
    </row>
    <row r="192" spans="2:59" hidden="1" x14ac:dyDescent="0.25">
      <c r="R192" s="21"/>
      <c r="V192" s="22"/>
      <c r="Z192" s="22"/>
      <c r="AD192" s="23"/>
      <c r="AH192" s="23"/>
      <c r="AI192" s="23"/>
      <c r="AJ192" s="23"/>
      <c r="AK192" s="23"/>
      <c r="AL192" s="23"/>
      <c r="AM192" s="23"/>
      <c r="AN192" s="23"/>
      <c r="AO192" s="23"/>
      <c r="AP192" s="23"/>
      <c r="AQ192" s="23"/>
      <c r="AR192" s="23"/>
      <c r="AS192" s="23"/>
      <c r="AT192" s="23"/>
      <c r="AX192" s="151"/>
      <c r="AY192" s="152"/>
      <c r="AZ192" s="152"/>
      <c r="BA192" s="153"/>
      <c r="BB192" s="153"/>
      <c r="BC192" s="153"/>
      <c r="BD192" s="153"/>
      <c r="BE192" s="153"/>
    </row>
    <row r="193" spans="18:57" hidden="1" x14ac:dyDescent="0.25">
      <c r="R193" s="21"/>
      <c r="V193" s="22"/>
      <c r="Z193" s="22"/>
      <c r="AD193" s="23"/>
      <c r="AH193" s="23"/>
      <c r="AI193" s="23"/>
      <c r="AJ193" s="23"/>
      <c r="AK193" s="23"/>
      <c r="AL193" s="23"/>
      <c r="AM193" s="23"/>
      <c r="AN193" s="23"/>
      <c r="AO193" s="23"/>
      <c r="AP193" s="23"/>
      <c r="AQ193" s="23"/>
      <c r="AR193" s="23"/>
      <c r="AS193" s="23"/>
      <c r="AT193" s="23"/>
      <c r="AX193" s="151"/>
      <c r="AY193" s="152"/>
      <c r="AZ193" s="152"/>
      <c r="BA193" s="153"/>
      <c r="BB193" s="153"/>
      <c r="BC193" s="153"/>
      <c r="BD193" s="153"/>
      <c r="BE193" s="153"/>
    </row>
    <row r="194" spans="18:57" hidden="1" x14ac:dyDescent="0.25">
      <c r="R194" s="21"/>
      <c r="V194" s="22"/>
      <c r="Z194" s="22"/>
      <c r="AD194" s="23"/>
      <c r="AH194" s="23"/>
      <c r="AI194" s="23"/>
      <c r="AJ194" s="23"/>
      <c r="AK194" s="23"/>
      <c r="AL194" s="23"/>
      <c r="AM194" s="23"/>
      <c r="AN194" s="23"/>
      <c r="AO194" s="23"/>
      <c r="AP194" s="23"/>
      <c r="AQ194" s="23"/>
      <c r="AR194" s="23"/>
      <c r="AS194" s="23"/>
      <c r="AT194" s="23"/>
      <c r="AX194" s="151"/>
      <c r="AY194" s="152"/>
      <c r="AZ194" s="152"/>
      <c r="BA194" s="153"/>
      <c r="BB194" s="153"/>
      <c r="BC194" s="153"/>
      <c r="BD194" s="153"/>
      <c r="BE194" s="153"/>
    </row>
    <row r="195" spans="18:57" hidden="1" x14ac:dyDescent="0.25">
      <c r="R195" s="21"/>
      <c r="V195" s="22"/>
      <c r="Z195" s="22"/>
      <c r="AD195" s="23"/>
      <c r="AH195" s="23"/>
      <c r="AI195" s="23"/>
      <c r="AJ195" s="23"/>
      <c r="AK195" s="23"/>
      <c r="AL195" s="23"/>
      <c r="AM195" s="23"/>
      <c r="AN195" s="23"/>
      <c r="AO195" s="23"/>
      <c r="AP195" s="23"/>
      <c r="AQ195" s="23"/>
      <c r="AR195" s="23"/>
      <c r="AS195" s="23"/>
      <c r="AT195" s="23"/>
      <c r="AX195" s="151"/>
      <c r="AY195" s="152"/>
      <c r="AZ195" s="152"/>
      <c r="BA195" s="153"/>
      <c r="BB195" s="153"/>
      <c r="BC195" s="153"/>
      <c r="BD195" s="153"/>
      <c r="BE195" s="153"/>
    </row>
    <row r="196" spans="18:57" hidden="1" x14ac:dyDescent="0.25">
      <c r="R196" s="21"/>
      <c r="V196" s="22"/>
      <c r="Z196" s="22"/>
      <c r="AD196" s="23"/>
      <c r="AH196" s="23"/>
      <c r="AI196" s="23"/>
      <c r="AJ196" s="23"/>
      <c r="AK196" s="23"/>
      <c r="AL196" s="23"/>
      <c r="AM196" s="23"/>
      <c r="AN196" s="23"/>
      <c r="AO196" s="23"/>
      <c r="AP196" s="23"/>
      <c r="AQ196" s="23"/>
      <c r="AR196" s="23"/>
      <c r="AS196" s="23"/>
      <c r="AT196" s="23"/>
      <c r="AX196" s="151"/>
      <c r="AY196" s="152"/>
      <c r="AZ196" s="152"/>
      <c r="BA196" s="153"/>
      <c r="BB196" s="153"/>
      <c r="BC196" s="153"/>
      <c r="BD196" s="153"/>
      <c r="BE196" s="153"/>
    </row>
    <row r="197" spans="18:57" hidden="1" x14ac:dyDescent="0.25">
      <c r="R197" s="21"/>
      <c r="V197" s="22"/>
      <c r="Z197" s="22"/>
      <c r="AD197" s="23"/>
      <c r="AH197" s="23"/>
      <c r="AI197" s="23"/>
      <c r="AJ197" s="23"/>
      <c r="AK197" s="23"/>
      <c r="AL197" s="23"/>
      <c r="AM197" s="23"/>
      <c r="AN197" s="23"/>
      <c r="AO197" s="23"/>
      <c r="AP197" s="23"/>
      <c r="AQ197" s="23"/>
      <c r="AR197" s="23"/>
      <c r="AS197" s="23"/>
      <c r="AT197" s="23"/>
      <c r="AX197" s="151"/>
      <c r="AY197" s="152"/>
      <c r="AZ197" s="152"/>
      <c r="BA197" s="153"/>
      <c r="BB197" s="153"/>
      <c r="BC197" s="153"/>
      <c r="BD197" s="153"/>
      <c r="BE197" s="153"/>
    </row>
    <row r="198" spans="18:57" hidden="1" x14ac:dyDescent="0.25">
      <c r="R198" s="21"/>
      <c r="V198" s="22"/>
      <c r="Z198" s="22"/>
      <c r="AD198" s="23"/>
      <c r="AH198" s="23"/>
      <c r="AI198" s="23"/>
      <c r="AJ198" s="23"/>
      <c r="AK198" s="23"/>
      <c r="AL198" s="23"/>
      <c r="AM198" s="23"/>
      <c r="AN198" s="23"/>
      <c r="AO198" s="23"/>
      <c r="AP198" s="23"/>
      <c r="AQ198" s="23"/>
      <c r="AR198" s="23"/>
      <c r="AS198" s="23"/>
      <c r="AT198" s="23"/>
      <c r="AX198" s="151"/>
      <c r="AY198" s="152"/>
      <c r="AZ198" s="152"/>
      <c r="BA198" s="153"/>
      <c r="BB198" s="153"/>
      <c r="BC198" s="153"/>
      <c r="BD198" s="153"/>
      <c r="BE198" s="153"/>
    </row>
    <row r="199" spans="18:57" hidden="1" x14ac:dyDescent="0.25">
      <c r="R199" s="21"/>
      <c r="V199" s="22"/>
      <c r="Z199" s="22"/>
      <c r="AD199" s="23"/>
      <c r="AH199" s="23"/>
      <c r="AI199" s="23"/>
      <c r="AJ199" s="23"/>
      <c r="AK199" s="23"/>
      <c r="AL199" s="23"/>
      <c r="AM199" s="23"/>
      <c r="AN199" s="23"/>
      <c r="AO199" s="23"/>
      <c r="AP199" s="23"/>
      <c r="AQ199" s="23"/>
      <c r="AR199" s="23"/>
      <c r="AS199" s="23"/>
      <c r="AT199" s="23"/>
      <c r="AX199" s="151"/>
      <c r="AY199" s="152"/>
      <c r="AZ199" s="152"/>
      <c r="BA199" s="153"/>
      <c r="BB199" s="153"/>
      <c r="BC199" s="153"/>
      <c r="BD199" s="153"/>
      <c r="BE199" s="153"/>
    </row>
    <row r="200" spans="18:57" hidden="1" x14ac:dyDescent="0.25">
      <c r="R200" s="21"/>
      <c r="V200" s="22"/>
      <c r="Z200" s="22"/>
      <c r="AD200" s="23"/>
      <c r="AH200" s="23"/>
      <c r="AI200" s="23"/>
      <c r="AJ200" s="23"/>
      <c r="AK200" s="23"/>
      <c r="AL200" s="23"/>
      <c r="AM200" s="23"/>
      <c r="AN200" s="23"/>
      <c r="AO200" s="23"/>
      <c r="AP200" s="23"/>
      <c r="AQ200" s="23"/>
      <c r="AR200" s="23"/>
      <c r="AS200" s="23"/>
      <c r="AT200" s="23"/>
      <c r="AX200" s="151"/>
      <c r="AY200" s="152"/>
      <c r="AZ200" s="152"/>
      <c r="BA200" s="153"/>
      <c r="BB200" s="153"/>
      <c r="BC200" s="153"/>
      <c r="BD200" s="153"/>
      <c r="BE200" s="153"/>
    </row>
    <row r="201" spans="18:57" hidden="1" x14ac:dyDescent="0.25">
      <c r="R201" s="21"/>
      <c r="V201" s="22"/>
      <c r="Z201" s="22"/>
      <c r="AD201" s="23"/>
      <c r="AH201" s="23"/>
      <c r="AI201" s="23"/>
      <c r="AJ201" s="23"/>
      <c r="AK201" s="23"/>
      <c r="AL201" s="23"/>
      <c r="AM201" s="23"/>
      <c r="AN201" s="23"/>
      <c r="AO201" s="23"/>
      <c r="AP201" s="23"/>
      <c r="AQ201" s="23"/>
      <c r="AR201" s="23"/>
      <c r="AS201" s="23"/>
      <c r="AT201" s="23"/>
      <c r="AX201" s="151"/>
      <c r="AY201" s="152"/>
      <c r="AZ201" s="152"/>
      <c r="BA201" s="153"/>
      <c r="BB201" s="153"/>
      <c r="BC201" s="153"/>
      <c r="BD201" s="153"/>
      <c r="BE201" s="153"/>
    </row>
    <row r="202" spans="18:57" hidden="1" x14ac:dyDescent="0.25">
      <c r="R202" s="21"/>
      <c r="V202" s="22"/>
      <c r="Z202" s="22"/>
      <c r="AD202" s="23"/>
      <c r="AH202" s="23"/>
      <c r="AI202" s="23"/>
      <c r="AJ202" s="23"/>
      <c r="AK202" s="23"/>
      <c r="AL202" s="23"/>
      <c r="AM202" s="23"/>
      <c r="AN202" s="23"/>
      <c r="AO202" s="23"/>
      <c r="AP202" s="23"/>
      <c r="AQ202" s="23"/>
      <c r="AR202" s="23"/>
      <c r="AS202" s="23"/>
      <c r="AT202" s="23"/>
      <c r="AX202" s="151"/>
      <c r="AY202" s="152"/>
      <c r="AZ202" s="152"/>
      <c r="BA202" s="153"/>
      <c r="BB202" s="153"/>
      <c r="BC202" s="153"/>
      <c r="BD202" s="153"/>
      <c r="BE202" s="153"/>
    </row>
    <row r="203" spans="18:57" hidden="1" x14ac:dyDescent="0.25">
      <c r="R203" s="21"/>
      <c r="V203" s="22"/>
      <c r="Z203" s="22"/>
      <c r="AD203" s="23"/>
      <c r="AH203" s="23"/>
      <c r="AI203" s="23"/>
      <c r="AJ203" s="23"/>
      <c r="AK203" s="23"/>
      <c r="AL203" s="23"/>
      <c r="AM203" s="23"/>
      <c r="AN203" s="23"/>
      <c r="AO203" s="23"/>
      <c r="AP203" s="23"/>
      <c r="AQ203" s="23"/>
      <c r="AR203" s="23"/>
      <c r="AS203" s="23"/>
      <c r="AT203" s="23"/>
      <c r="AX203" s="151"/>
      <c r="AY203" s="152"/>
      <c r="AZ203" s="152"/>
      <c r="BA203" s="153"/>
      <c r="BB203" s="153"/>
      <c r="BC203" s="153"/>
      <c r="BD203" s="153"/>
      <c r="BE203" s="153"/>
    </row>
    <row r="204" spans="18:57" hidden="1" x14ac:dyDescent="0.25">
      <c r="R204" s="21"/>
      <c r="V204" s="22"/>
      <c r="Z204" s="22"/>
      <c r="AD204" s="23"/>
      <c r="AH204" s="23"/>
      <c r="AI204" s="23"/>
      <c r="AJ204" s="23"/>
      <c r="AK204" s="23"/>
      <c r="AL204" s="23"/>
      <c r="AM204" s="23"/>
      <c r="AN204" s="23"/>
      <c r="AO204" s="23"/>
      <c r="AP204" s="23"/>
      <c r="AQ204" s="23"/>
      <c r="AR204" s="23"/>
      <c r="AS204" s="23"/>
      <c r="AT204" s="23"/>
      <c r="AX204" s="151"/>
      <c r="AY204" s="152"/>
      <c r="AZ204" s="152"/>
      <c r="BA204" s="153"/>
      <c r="BB204" s="153"/>
      <c r="BC204" s="153"/>
      <c r="BD204" s="153"/>
      <c r="BE204" s="153"/>
    </row>
    <row r="205" spans="18:57" hidden="1" x14ac:dyDescent="0.25">
      <c r="R205" s="21"/>
      <c r="V205" s="22"/>
      <c r="Z205" s="22"/>
      <c r="AD205" s="23"/>
      <c r="AH205" s="23"/>
      <c r="AI205" s="23"/>
      <c r="AJ205" s="23"/>
      <c r="AK205" s="23"/>
      <c r="AL205" s="23"/>
      <c r="AM205" s="23"/>
      <c r="AN205" s="23"/>
      <c r="AO205" s="23"/>
      <c r="AP205" s="23"/>
      <c r="AQ205" s="23"/>
      <c r="AR205" s="23"/>
      <c r="AS205" s="23"/>
      <c r="AT205" s="23"/>
      <c r="AX205" s="151"/>
      <c r="AY205" s="152"/>
      <c r="AZ205" s="152"/>
      <c r="BA205" s="153"/>
      <c r="BB205" s="153"/>
      <c r="BC205" s="153"/>
      <c r="BD205" s="153"/>
      <c r="BE205" s="153"/>
    </row>
    <row r="206" spans="18:57" hidden="1" x14ac:dyDescent="0.25">
      <c r="R206" s="21"/>
      <c r="V206" s="22"/>
      <c r="Z206" s="22"/>
      <c r="AD206" s="23"/>
      <c r="AH206" s="23"/>
      <c r="AI206" s="23"/>
      <c r="AJ206" s="23"/>
      <c r="AK206" s="23"/>
      <c r="AL206" s="23"/>
      <c r="AM206" s="23"/>
      <c r="AN206" s="23"/>
      <c r="AO206" s="23"/>
      <c r="AP206" s="23"/>
      <c r="AQ206" s="23"/>
      <c r="AR206" s="23"/>
      <c r="AS206" s="23"/>
      <c r="AT206" s="23"/>
      <c r="AX206" s="151"/>
      <c r="AY206" s="152"/>
      <c r="AZ206" s="152"/>
      <c r="BA206" s="153"/>
      <c r="BB206" s="153"/>
      <c r="BC206" s="153"/>
      <c r="BD206" s="153"/>
      <c r="BE206" s="153"/>
    </row>
    <row r="207" spans="18:57" hidden="1" x14ac:dyDescent="0.25">
      <c r="R207" s="21"/>
      <c r="V207" s="22"/>
      <c r="Z207" s="22"/>
      <c r="AD207" s="23"/>
      <c r="AH207" s="23"/>
      <c r="AI207" s="23"/>
      <c r="AJ207" s="23"/>
      <c r="AK207" s="23"/>
      <c r="AL207" s="23"/>
      <c r="AM207" s="23"/>
      <c r="AN207" s="23"/>
      <c r="AO207" s="23"/>
      <c r="AP207" s="23"/>
      <c r="AQ207" s="23"/>
      <c r="AR207" s="23"/>
      <c r="AS207" s="23"/>
      <c r="AT207" s="23"/>
      <c r="AX207" s="151"/>
      <c r="AY207" s="152"/>
      <c r="AZ207" s="152"/>
      <c r="BA207" s="153"/>
      <c r="BB207" s="153"/>
      <c r="BC207" s="153"/>
      <c r="BD207" s="153"/>
      <c r="BE207" s="153"/>
    </row>
    <row r="208" spans="18:57" hidden="1" x14ac:dyDescent="0.25">
      <c r="R208" s="21"/>
      <c r="V208" s="22"/>
      <c r="Z208" s="22"/>
      <c r="AD208" s="23"/>
      <c r="AH208" s="23"/>
      <c r="AI208" s="23"/>
      <c r="AJ208" s="23"/>
      <c r="AK208" s="23"/>
      <c r="AL208" s="23"/>
      <c r="AM208" s="23"/>
      <c r="AN208" s="23"/>
      <c r="AO208" s="23"/>
      <c r="AP208" s="23"/>
      <c r="AQ208" s="23"/>
      <c r="AR208" s="23"/>
      <c r="AS208" s="23"/>
      <c r="AT208" s="23"/>
      <c r="AX208" s="151"/>
      <c r="AY208" s="152"/>
      <c r="AZ208" s="152"/>
      <c r="BA208" s="153"/>
      <c r="BB208" s="153"/>
      <c r="BC208" s="153"/>
      <c r="BD208" s="153"/>
      <c r="BE208" s="153"/>
    </row>
    <row r="209" spans="18:57" hidden="1" x14ac:dyDescent="0.25">
      <c r="R209" s="21"/>
      <c r="V209" s="22"/>
      <c r="Z209" s="22"/>
      <c r="AD209" s="23"/>
      <c r="AH209" s="23"/>
      <c r="AI209" s="23"/>
      <c r="AJ209" s="23"/>
      <c r="AK209" s="23"/>
      <c r="AL209" s="23"/>
      <c r="AM209" s="23"/>
      <c r="AN209" s="23"/>
      <c r="AO209" s="23"/>
      <c r="AP209" s="23"/>
      <c r="AQ209" s="23"/>
      <c r="AR209" s="23"/>
      <c r="AS209" s="23"/>
      <c r="AT209" s="23"/>
      <c r="AX209" s="151"/>
      <c r="AY209" s="152"/>
      <c r="AZ209" s="152"/>
      <c r="BA209" s="153"/>
      <c r="BB209" s="153"/>
      <c r="BC209" s="153"/>
      <c r="BD209" s="153"/>
      <c r="BE209" s="153"/>
    </row>
    <row r="210" spans="18:57" hidden="1" x14ac:dyDescent="0.25">
      <c r="R210" s="21"/>
      <c r="V210" s="22"/>
      <c r="Z210" s="22"/>
      <c r="AD210" s="23"/>
      <c r="AH210" s="23"/>
      <c r="AI210" s="23"/>
      <c r="AJ210" s="23"/>
      <c r="AK210" s="23"/>
      <c r="AL210" s="23"/>
      <c r="AM210" s="23"/>
      <c r="AN210" s="23"/>
      <c r="AO210" s="23"/>
      <c r="AP210" s="23"/>
      <c r="AQ210" s="23"/>
      <c r="AR210" s="23"/>
      <c r="AS210" s="23"/>
      <c r="AT210" s="23"/>
      <c r="AX210" s="151"/>
      <c r="AY210" s="152"/>
      <c r="AZ210" s="152"/>
      <c r="BA210" s="153"/>
      <c r="BB210" s="153"/>
      <c r="BC210" s="153"/>
      <c r="BD210" s="153"/>
      <c r="BE210" s="153"/>
    </row>
    <row r="211" spans="18:57" hidden="1" x14ac:dyDescent="0.25">
      <c r="R211" s="21"/>
      <c r="V211" s="22"/>
      <c r="Z211" s="22"/>
      <c r="AD211" s="23"/>
      <c r="AH211" s="23"/>
      <c r="AI211" s="23"/>
      <c r="AJ211" s="23"/>
      <c r="AK211" s="23"/>
      <c r="AL211" s="23"/>
      <c r="AM211" s="23"/>
      <c r="AN211" s="23"/>
      <c r="AO211" s="23"/>
      <c r="AP211" s="23"/>
      <c r="AQ211" s="23"/>
      <c r="AR211" s="23"/>
      <c r="AS211" s="23"/>
      <c r="AT211" s="23"/>
      <c r="AX211" s="151"/>
      <c r="AY211" s="152"/>
      <c r="AZ211" s="152"/>
      <c r="BA211" s="153"/>
      <c r="BB211" s="153"/>
      <c r="BC211" s="153"/>
      <c r="BD211" s="153"/>
      <c r="BE211" s="153"/>
    </row>
    <row r="212" spans="18:57" hidden="1" x14ac:dyDescent="0.25">
      <c r="R212" s="21"/>
      <c r="V212" s="22"/>
      <c r="Z212" s="22"/>
      <c r="AD212" s="23"/>
      <c r="AH212" s="23"/>
      <c r="AI212" s="23"/>
      <c r="AJ212" s="23"/>
      <c r="AK212" s="23"/>
      <c r="AL212" s="23"/>
      <c r="AM212" s="23"/>
      <c r="AN212" s="23"/>
      <c r="AO212" s="23"/>
      <c r="AP212" s="23"/>
      <c r="AQ212" s="23"/>
      <c r="AR212" s="23"/>
      <c r="AS212" s="23"/>
      <c r="AT212" s="23"/>
      <c r="AX212" s="151"/>
      <c r="AY212" s="152"/>
      <c r="AZ212" s="152"/>
      <c r="BA212" s="153"/>
      <c r="BB212" s="153"/>
      <c r="BC212" s="153"/>
      <c r="BD212" s="153"/>
      <c r="BE212" s="153"/>
    </row>
    <row r="213" spans="18:57" hidden="1" x14ac:dyDescent="0.25">
      <c r="R213" s="21"/>
      <c r="V213" s="22"/>
      <c r="Z213" s="22"/>
      <c r="AD213" s="23"/>
      <c r="AH213" s="23"/>
      <c r="AI213" s="23"/>
      <c r="AJ213" s="23"/>
      <c r="AK213" s="23"/>
      <c r="AL213" s="23"/>
      <c r="AM213" s="23"/>
      <c r="AN213" s="23"/>
      <c r="AO213" s="23"/>
      <c r="AP213" s="23"/>
      <c r="AQ213" s="23"/>
      <c r="AR213" s="23"/>
      <c r="AS213" s="23"/>
      <c r="AT213" s="23"/>
      <c r="AX213" s="151"/>
      <c r="AY213" s="152"/>
      <c r="AZ213" s="152"/>
      <c r="BA213" s="153"/>
      <c r="BB213" s="153"/>
      <c r="BC213" s="153"/>
      <c r="BD213" s="153"/>
      <c r="BE213" s="153"/>
    </row>
    <row r="214" spans="18:57" hidden="1" x14ac:dyDescent="0.25">
      <c r="R214" s="21"/>
      <c r="V214" s="22"/>
      <c r="Z214" s="22"/>
      <c r="AD214" s="23"/>
      <c r="AH214" s="23"/>
      <c r="AI214" s="23"/>
      <c r="AJ214" s="23"/>
      <c r="AK214" s="23"/>
      <c r="AL214" s="23"/>
      <c r="AM214" s="23"/>
      <c r="AN214" s="23"/>
      <c r="AO214" s="23"/>
      <c r="AP214" s="23"/>
      <c r="AQ214" s="23"/>
      <c r="AR214" s="23"/>
      <c r="AS214" s="23"/>
      <c r="AT214" s="23"/>
      <c r="AX214" s="151"/>
      <c r="AY214" s="152"/>
      <c r="AZ214" s="152"/>
      <c r="BA214" s="153"/>
      <c r="BB214" s="153"/>
      <c r="BC214" s="153"/>
      <c r="BD214" s="153"/>
      <c r="BE214" s="153"/>
    </row>
    <row r="215" spans="18:57" hidden="1" x14ac:dyDescent="0.25">
      <c r="R215" s="21"/>
      <c r="V215" s="22"/>
      <c r="Z215" s="22"/>
      <c r="AD215" s="23"/>
      <c r="AH215" s="23"/>
      <c r="AI215" s="23"/>
      <c r="AJ215" s="23"/>
      <c r="AK215" s="23"/>
      <c r="AL215" s="23"/>
      <c r="AM215" s="23"/>
      <c r="AN215" s="23"/>
      <c r="AO215" s="23"/>
      <c r="AP215" s="23"/>
      <c r="AQ215" s="23"/>
      <c r="AR215" s="23"/>
      <c r="AS215" s="23"/>
      <c r="AT215" s="23"/>
      <c r="AX215" s="151"/>
      <c r="AY215" s="152"/>
      <c r="AZ215" s="152"/>
      <c r="BA215" s="153"/>
      <c r="BB215" s="153"/>
      <c r="BC215" s="153"/>
      <c r="BD215" s="153"/>
      <c r="BE215" s="153"/>
    </row>
    <row r="216" spans="18:57" hidden="1" x14ac:dyDescent="0.25">
      <c r="R216" s="21"/>
      <c r="V216" s="22"/>
      <c r="Z216" s="22"/>
      <c r="AD216" s="23"/>
      <c r="AH216" s="23"/>
      <c r="AI216" s="23"/>
      <c r="AJ216" s="23"/>
      <c r="AK216" s="23"/>
      <c r="AL216" s="23"/>
      <c r="AM216" s="23"/>
      <c r="AN216" s="23"/>
      <c r="AO216" s="23"/>
      <c r="AP216" s="23"/>
      <c r="AQ216" s="23"/>
      <c r="AR216" s="23"/>
      <c r="AS216" s="23"/>
      <c r="AT216" s="23"/>
      <c r="AX216" s="151"/>
      <c r="AY216" s="152"/>
      <c r="AZ216" s="152"/>
      <c r="BA216" s="153"/>
      <c r="BB216" s="153"/>
      <c r="BC216" s="153"/>
      <c r="BD216" s="153"/>
      <c r="BE216" s="153"/>
    </row>
    <row r="217" spans="18:57" hidden="1" x14ac:dyDescent="0.25">
      <c r="R217" s="21"/>
      <c r="V217" s="22"/>
      <c r="Z217" s="22"/>
      <c r="AD217" s="23"/>
      <c r="AH217" s="23"/>
      <c r="AI217" s="23"/>
      <c r="AJ217" s="23"/>
      <c r="AK217" s="23"/>
      <c r="AL217" s="23"/>
      <c r="AM217" s="23"/>
      <c r="AN217" s="23"/>
      <c r="AO217" s="23"/>
      <c r="AP217" s="23"/>
      <c r="AQ217" s="23"/>
      <c r="AR217" s="23"/>
      <c r="AS217" s="23"/>
      <c r="AT217" s="23"/>
      <c r="AX217" s="151"/>
      <c r="AY217" s="152"/>
      <c r="AZ217" s="152"/>
      <c r="BA217" s="153"/>
      <c r="BB217" s="153"/>
      <c r="BC217" s="153"/>
      <c r="BD217" s="153"/>
      <c r="BE217" s="153"/>
    </row>
    <row r="218" spans="18:57" hidden="1" x14ac:dyDescent="0.25">
      <c r="R218" s="21"/>
      <c r="V218" s="22"/>
      <c r="Z218" s="22"/>
      <c r="AD218" s="23"/>
      <c r="AH218" s="23"/>
      <c r="AI218" s="23"/>
      <c r="AJ218" s="23"/>
      <c r="AK218" s="23"/>
      <c r="AL218" s="23"/>
      <c r="AM218" s="23"/>
      <c r="AN218" s="23"/>
      <c r="AO218" s="23"/>
      <c r="AP218" s="23"/>
      <c r="AQ218" s="23"/>
      <c r="AR218" s="23"/>
      <c r="AS218" s="23"/>
      <c r="AT218" s="23"/>
      <c r="AX218" s="151"/>
      <c r="AY218" s="152"/>
      <c r="AZ218" s="152"/>
      <c r="BA218" s="153"/>
      <c r="BB218" s="153"/>
      <c r="BC218" s="153"/>
      <c r="BD218" s="153"/>
      <c r="BE218" s="153"/>
    </row>
    <row r="219" spans="18:57" hidden="1" x14ac:dyDescent="0.25">
      <c r="R219" s="21"/>
      <c r="V219" s="22"/>
      <c r="Z219" s="22"/>
      <c r="AD219" s="23"/>
      <c r="AH219" s="23"/>
      <c r="AI219" s="23"/>
      <c r="AJ219" s="23"/>
      <c r="AK219" s="23"/>
      <c r="AL219" s="23"/>
      <c r="AM219" s="23"/>
      <c r="AN219" s="23"/>
      <c r="AO219" s="23"/>
      <c r="AP219" s="23"/>
      <c r="AQ219" s="23"/>
      <c r="AR219" s="23"/>
      <c r="AS219" s="23"/>
      <c r="AT219" s="23"/>
      <c r="AX219" s="151"/>
      <c r="AY219" s="152"/>
      <c r="AZ219" s="152"/>
      <c r="BA219" s="153"/>
      <c r="BB219" s="153"/>
      <c r="BC219" s="153"/>
      <c r="BD219" s="153"/>
      <c r="BE219" s="153"/>
    </row>
    <row r="220" spans="18:57" hidden="1" x14ac:dyDescent="0.25">
      <c r="R220" s="21"/>
      <c r="V220" s="22"/>
      <c r="Z220" s="22"/>
      <c r="AD220" s="23"/>
      <c r="AH220" s="23"/>
      <c r="AI220" s="23"/>
      <c r="AJ220" s="23"/>
      <c r="AK220" s="23"/>
      <c r="AL220" s="23"/>
      <c r="AM220" s="23"/>
      <c r="AN220" s="23"/>
      <c r="AO220" s="23"/>
      <c r="AP220" s="23"/>
      <c r="AQ220" s="23"/>
      <c r="AR220" s="23"/>
      <c r="AS220" s="23"/>
      <c r="AT220" s="23"/>
      <c r="AX220" s="151"/>
      <c r="AY220" s="152"/>
      <c r="AZ220" s="152"/>
      <c r="BA220" s="153"/>
      <c r="BB220" s="153"/>
      <c r="BC220" s="153"/>
      <c r="BD220" s="153"/>
      <c r="BE220" s="153"/>
    </row>
    <row r="221" spans="18:57" hidden="1" x14ac:dyDescent="0.25">
      <c r="R221" s="21"/>
      <c r="V221" s="22"/>
      <c r="Z221" s="22"/>
      <c r="AD221" s="23"/>
      <c r="AH221" s="23"/>
      <c r="AI221" s="23"/>
      <c r="AJ221" s="23"/>
      <c r="AK221" s="23"/>
      <c r="AL221" s="23"/>
      <c r="AM221" s="23"/>
      <c r="AN221" s="23"/>
      <c r="AO221" s="23"/>
      <c r="AP221" s="23"/>
      <c r="AQ221" s="23"/>
      <c r="AR221" s="23"/>
      <c r="AS221" s="23"/>
      <c r="AT221" s="23"/>
      <c r="AX221" s="151"/>
      <c r="AY221" s="152"/>
      <c r="AZ221" s="152"/>
      <c r="BA221" s="153"/>
      <c r="BB221" s="153"/>
      <c r="BC221" s="153"/>
      <c r="BD221" s="153"/>
      <c r="BE221" s="153"/>
    </row>
    <row r="222" spans="18:57" hidden="1" x14ac:dyDescent="0.25">
      <c r="R222" s="21"/>
      <c r="V222" s="22"/>
      <c r="Z222" s="22"/>
      <c r="AD222" s="23"/>
      <c r="AH222" s="23"/>
      <c r="AI222" s="23"/>
      <c r="AJ222" s="23"/>
      <c r="AK222" s="23"/>
      <c r="AL222" s="23"/>
      <c r="AM222" s="23"/>
      <c r="AN222" s="23"/>
      <c r="AO222" s="23"/>
      <c r="AP222" s="23"/>
      <c r="AQ222" s="23"/>
      <c r="AR222" s="23"/>
      <c r="AS222" s="23"/>
      <c r="AT222" s="23"/>
      <c r="AX222" s="151"/>
      <c r="AY222" s="152"/>
      <c r="AZ222" s="152"/>
      <c r="BA222" s="153"/>
      <c r="BB222" s="153"/>
      <c r="BC222" s="153"/>
      <c r="BD222" s="153"/>
      <c r="BE222" s="153"/>
    </row>
    <row r="223" spans="18:57" hidden="1" x14ac:dyDescent="0.25">
      <c r="R223" s="21"/>
      <c r="V223" s="22"/>
      <c r="Z223" s="22"/>
      <c r="AD223" s="23"/>
      <c r="AH223" s="23"/>
      <c r="AI223" s="23"/>
      <c r="AJ223" s="23"/>
      <c r="AK223" s="23"/>
      <c r="AL223" s="23"/>
      <c r="AM223" s="23"/>
      <c r="AN223" s="23"/>
      <c r="AO223" s="23"/>
      <c r="AP223" s="23"/>
      <c r="AQ223" s="23"/>
      <c r="AR223" s="23"/>
      <c r="AS223" s="23"/>
      <c r="AT223" s="23"/>
      <c r="AX223" s="151"/>
      <c r="AY223" s="152"/>
      <c r="AZ223" s="152"/>
      <c r="BA223" s="153"/>
      <c r="BB223" s="153"/>
      <c r="BC223" s="153"/>
      <c r="BD223" s="153"/>
      <c r="BE223" s="153"/>
    </row>
    <row r="224" spans="18:57" hidden="1" x14ac:dyDescent="0.25">
      <c r="R224" s="21"/>
      <c r="V224" s="22"/>
      <c r="Z224" s="22"/>
      <c r="AD224" s="23"/>
      <c r="AH224" s="23"/>
      <c r="AI224" s="23"/>
      <c r="AJ224" s="23"/>
      <c r="AK224" s="23"/>
      <c r="AL224" s="23"/>
      <c r="AM224" s="23"/>
      <c r="AN224" s="23"/>
      <c r="AO224" s="23"/>
      <c r="AP224" s="23"/>
      <c r="AQ224" s="23"/>
      <c r="AR224" s="23"/>
      <c r="AS224" s="23"/>
      <c r="AT224" s="23"/>
      <c r="AX224" s="151"/>
      <c r="AY224" s="152"/>
      <c r="AZ224" s="152"/>
      <c r="BA224" s="153"/>
      <c r="BB224" s="153"/>
      <c r="BC224" s="153"/>
      <c r="BD224" s="153"/>
      <c r="BE224" s="153"/>
    </row>
    <row r="225" spans="18:57" hidden="1" x14ac:dyDescent="0.25">
      <c r="R225" s="21"/>
      <c r="V225" s="22"/>
      <c r="Z225" s="22"/>
      <c r="AD225" s="23"/>
      <c r="AH225" s="23"/>
      <c r="AI225" s="23"/>
      <c r="AJ225" s="23"/>
      <c r="AK225" s="23"/>
      <c r="AL225" s="23"/>
      <c r="AM225" s="23"/>
      <c r="AN225" s="23"/>
      <c r="AO225" s="23"/>
      <c r="AP225" s="23"/>
      <c r="AQ225" s="23"/>
      <c r="AR225" s="23"/>
      <c r="AS225" s="23"/>
      <c r="AT225" s="23"/>
      <c r="AX225" s="151"/>
      <c r="AY225" s="152"/>
      <c r="AZ225" s="152"/>
      <c r="BA225" s="153"/>
      <c r="BB225" s="153"/>
      <c r="BC225" s="153"/>
      <c r="BD225" s="153"/>
      <c r="BE225" s="153"/>
    </row>
    <row r="226" spans="18:57" hidden="1" x14ac:dyDescent="0.25">
      <c r="R226" s="21"/>
      <c r="V226" s="22"/>
      <c r="Z226" s="22"/>
      <c r="AD226" s="23"/>
      <c r="AH226" s="23"/>
      <c r="AI226" s="23"/>
      <c r="AJ226" s="23"/>
      <c r="AK226" s="23"/>
      <c r="AL226" s="23"/>
      <c r="AM226" s="23"/>
      <c r="AN226" s="23"/>
      <c r="AO226" s="23"/>
      <c r="AP226" s="23"/>
      <c r="AQ226" s="23"/>
      <c r="AR226" s="23"/>
      <c r="AS226" s="23"/>
      <c r="AT226" s="23"/>
      <c r="AX226" s="151"/>
      <c r="AY226" s="152"/>
      <c r="AZ226" s="152"/>
      <c r="BA226" s="153"/>
      <c r="BB226" s="153"/>
      <c r="BC226" s="153"/>
      <c r="BD226" s="153"/>
      <c r="BE226" s="153"/>
    </row>
    <row r="227" spans="18:57" hidden="1" x14ac:dyDescent="0.25">
      <c r="R227" s="21"/>
      <c r="V227" s="22"/>
      <c r="Z227" s="22"/>
      <c r="AD227" s="23"/>
      <c r="AH227" s="23"/>
      <c r="AI227" s="23"/>
      <c r="AJ227" s="23"/>
      <c r="AK227" s="23"/>
      <c r="AL227" s="23"/>
      <c r="AM227" s="23"/>
      <c r="AN227" s="23"/>
      <c r="AO227" s="23"/>
      <c r="AP227" s="23"/>
      <c r="AQ227" s="23"/>
      <c r="AR227" s="23"/>
      <c r="AS227" s="23"/>
      <c r="AT227" s="23"/>
      <c r="AX227" s="151"/>
      <c r="AY227" s="152"/>
      <c r="AZ227" s="152"/>
      <c r="BA227" s="153"/>
      <c r="BB227" s="153"/>
      <c r="BC227" s="153"/>
      <c r="BD227" s="153"/>
      <c r="BE227" s="153"/>
    </row>
    <row r="228" spans="18:57" hidden="1" x14ac:dyDescent="0.25">
      <c r="R228" s="21"/>
      <c r="V228" s="22"/>
      <c r="Z228" s="22"/>
      <c r="AD228" s="23"/>
      <c r="AH228" s="23"/>
      <c r="AI228" s="23"/>
      <c r="AJ228" s="23"/>
      <c r="AK228" s="23"/>
      <c r="AL228" s="23"/>
      <c r="AM228" s="23"/>
      <c r="AN228" s="23"/>
      <c r="AO228" s="23"/>
      <c r="AP228" s="23"/>
      <c r="AQ228" s="23"/>
      <c r="AR228" s="23"/>
      <c r="AS228" s="23"/>
      <c r="AT228" s="23"/>
      <c r="AX228" s="151"/>
      <c r="AY228" s="152"/>
      <c r="AZ228" s="152"/>
      <c r="BA228" s="153"/>
      <c r="BB228" s="153"/>
      <c r="BC228" s="153"/>
      <c r="BD228" s="153"/>
      <c r="BE228" s="153"/>
    </row>
    <row r="229" spans="18:57" hidden="1" x14ac:dyDescent="0.25">
      <c r="R229" s="21"/>
      <c r="V229" s="22"/>
      <c r="Z229" s="22"/>
      <c r="AD229" s="23"/>
      <c r="AH229" s="23"/>
      <c r="AI229" s="23"/>
      <c r="AJ229" s="23"/>
      <c r="AK229" s="23"/>
      <c r="AL229" s="23"/>
      <c r="AM229" s="23"/>
      <c r="AN229" s="23"/>
      <c r="AO229" s="23"/>
      <c r="AP229" s="23"/>
      <c r="AQ229" s="23"/>
      <c r="AR229" s="23"/>
      <c r="AS229" s="23"/>
      <c r="AT229" s="23"/>
      <c r="AX229" s="151"/>
      <c r="AY229" s="152"/>
      <c r="AZ229" s="152"/>
      <c r="BA229" s="153"/>
      <c r="BB229" s="153"/>
      <c r="BC229" s="153"/>
      <c r="BD229" s="153"/>
      <c r="BE229" s="153"/>
    </row>
    <row r="230" spans="18:57" hidden="1" x14ac:dyDescent="0.25">
      <c r="R230" s="21"/>
      <c r="V230" s="22"/>
      <c r="Z230" s="22"/>
      <c r="AD230" s="23"/>
      <c r="AH230" s="23"/>
      <c r="AI230" s="23"/>
      <c r="AJ230" s="23"/>
      <c r="AK230" s="23"/>
      <c r="AL230" s="23"/>
      <c r="AM230" s="23"/>
      <c r="AN230" s="23"/>
      <c r="AO230" s="23"/>
      <c r="AP230" s="23"/>
      <c r="AQ230" s="23"/>
      <c r="AR230" s="23"/>
      <c r="AS230" s="23"/>
      <c r="AT230" s="23"/>
      <c r="AX230" s="151"/>
      <c r="AY230" s="152"/>
      <c r="AZ230" s="152"/>
      <c r="BA230" s="153"/>
      <c r="BB230" s="153"/>
      <c r="BC230" s="153"/>
      <c r="BD230" s="153"/>
      <c r="BE230" s="153"/>
    </row>
    <row r="231" spans="18:57" hidden="1" x14ac:dyDescent="0.25">
      <c r="R231" s="21"/>
      <c r="V231" s="22"/>
      <c r="Z231" s="22"/>
      <c r="AD231" s="23"/>
      <c r="AH231" s="23"/>
      <c r="AI231" s="23"/>
      <c r="AJ231" s="23"/>
      <c r="AK231" s="23"/>
      <c r="AL231" s="23"/>
      <c r="AM231" s="23"/>
      <c r="AN231" s="23"/>
      <c r="AO231" s="23"/>
      <c r="AP231" s="23"/>
      <c r="AQ231" s="23"/>
      <c r="AR231" s="23"/>
      <c r="AS231" s="23"/>
      <c r="AT231" s="23"/>
      <c r="AX231" s="151"/>
      <c r="AY231" s="152"/>
      <c r="AZ231" s="152"/>
      <c r="BA231" s="153"/>
      <c r="BB231" s="153"/>
      <c r="BC231" s="153"/>
      <c r="BD231" s="153"/>
      <c r="BE231" s="153"/>
    </row>
    <row r="232" spans="18:57" hidden="1" x14ac:dyDescent="0.25">
      <c r="R232" s="21"/>
      <c r="V232" s="22"/>
      <c r="Z232" s="22"/>
      <c r="AD232" s="23"/>
      <c r="AH232" s="23"/>
      <c r="AI232" s="23"/>
      <c r="AJ232" s="23"/>
      <c r="AK232" s="23"/>
      <c r="AL232" s="23"/>
      <c r="AM232" s="23"/>
      <c r="AN232" s="23"/>
      <c r="AO232" s="23"/>
      <c r="AP232" s="23"/>
      <c r="AQ232" s="23"/>
      <c r="AR232" s="23"/>
      <c r="AS232" s="23"/>
      <c r="AT232" s="23"/>
      <c r="AX232" s="151"/>
      <c r="AY232" s="152"/>
      <c r="AZ232" s="152"/>
      <c r="BA232" s="153"/>
      <c r="BB232" s="153"/>
      <c r="BC232" s="153"/>
      <c r="BD232" s="153"/>
      <c r="BE232" s="153"/>
    </row>
    <row r="233" spans="18:57" hidden="1" x14ac:dyDescent="0.25">
      <c r="R233" s="21"/>
      <c r="V233" s="22"/>
      <c r="Z233" s="22"/>
      <c r="AD233" s="23"/>
      <c r="AH233" s="23"/>
      <c r="AI233" s="23"/>
      <c r="AJ233" s="23"/>
      <c r="AK233" s="23"/>
      <c r="AL233" s="23"/>
      <c r="AM233" s="23"/>
      <c r="AN233" s="23"/>
      <c r="AO233" s="23"/>
      <c r="AP233" s="23"/>
      <c r="AQ233" s="23"/>
      <c r="AR233" s="23"/>
      <c r="AS233" s="23"/>
      <c r="AT233" s="23"/>
      <c r="AX233" s="151"/>
      <c r="AY233" s="152"/>
      <c r="AZ233" s="152"/>
      <c r="BA233" s="153"/>
      <c r="BB233" s="153"/>
      <c r="BC233" s="153"/>
      <c r="BD233" s="153"/>
      <c r="BE233" s="153"/>
    </row>
    <row r="234" spans="18:57" hidden="1" x14ac:dyDescent="0.25">
      <c r="R234" s="21"/>
      <c r="V234" s="22"/>
      <c r="Z234" s="22"/>
      <c r="AD234" s="23"/>
      <c r="AH234" s="23"/>
      <c r="AI234" s="23"/>
      <c r="AJ234" s="23"/>
      <c r="AK234" s="23"/>
      <c r="AL234" s="23"/>
      <c r="AM234" s="23"/>
      <c r="AN234" s="23"/>
      <c r="AO234" s="23"/>
      <c r="AP234" s="23"/>
      <c r="AQ234" s="23"/>
      <c r="AR234" s="23"/>
      <c r="AS234" s="23"/>
      <c r="AT234" s="23"/>
      <c r="AX234" s="151"/>
      <c r="AY234" s="152"/>
      <c r="AZ234" s="152"/>
      <c r="BA234" s="153"/>
      <c r="BB234" s="153"/>
      <c r="BC234" s="153"/>
      <c r="BD234" s="153"/>
      <c r="BE234" s="153"/>
    </row>
    <row r="235" spans="18:57" hidden="1" x14ac:dyDescent="0.25">
      <c r="R235" s="21"/>
      <c r="V235" s="22"/>
      <c r="Z235" s="22"/>
      <c r="AD235" s="23"/>
      <c r="AH235" s="23"/>
      <c r="AI235" s="23"/>
      <c r="AJ235" s="23"/>
      <c r="AK235" s="23"/>
      <c r="AL235" s="23"/>
      <c r="AM235" s="23"/>
      <c r="AN235" s="23"/>
      <c r="AO235" s="23"/>
      <c r="AP235" s="23"/>
      <c r="AQ235" s="23"/>
      <c r="AR235" s="23"/>
      <c r="AS235" s="23"/>
      <c r="AT235" s="23"/>
      <c r="AX235" s="151"/>
      <c r="AY235" s="152"/>
      <c r="AZ235" s="152"/>
      <c r="BA235" s="153"/>
      <c r="BB235" s="153"/>
      <c r="BC235" s="153"/>
      <c r="BD235" s="153"/>
      <c r="BE235" s="153"/>
    </row>
    <row r="236" spans="18:57" hidden="1" x14ac:dyDescent="0.25">
      <c r="R236" s="21"/>
      <c r="V236" s="22"/>
      <c r="Z236" s="22"/>
      <c r="AD236" s="23"/>
      <c r="AH236" s="23"/>
      <c r="AI236" s="23"/>
      <c r="AJ236" s="23"/>
      <c r="AK236" s="23"/>
      <c r="AL236" s="23"/>
      <c r="AM236" s="23"/>
      <c r="AN236" s="23"/>
      <c r="AO236" s="23"/>
      <c r="AP236" s="23"/>
      <c r="AQ236" s="23"/>
      <c r="AR236" s="23"/>
      <c r="AS236" s="23"/>
      <c r="AT236" s="23"/>
      <c r="AX236" s="151"/>
      <c r="AY236" s="152"/>
      <c r="AZ236" s="152"/>
      <c r="BA236" s="153"/>
      <c r="BB236" s="153"/>
      <c r="BC236" s="153"/>
      <c r="BD236" s="153"/>
      <c r="BE236" s="153"/>
    </row>
    <row r="237" spans="18:57" hidden="1" x14ac:dyDescent="0.25">
      <c r="R237" s="21"/>
      <c r="V237" s="22"/>
      <c r="Z237" s="22"/>
      <c r="AD237" s="23"/>
      <c r="AH237" s="23"/>
      <c r="AI237" s="23"/>
      <c r="AJ237" s="23"/>
      <c r="AK237" s="23"/>
      <c r="AL237" s="23"/>
      <c r="AM237" s="23"/>
      <c r="AN237" s="23"/>
      <c r="AO237" s="23"/>
      <c r="AP237" s="23"/>
      <c r="AQ237" s="23"/>
      <c r="AR237" s="23"/>
      <c r="AS237" s="23"/>
      <c r="AT237" s="23"/>
      <c r="AX237" s="151"/>
      <c r="AY237" s="152"/>
      <c r="AZ237" s="152"/>
      <c r="BA237" s="153"/>
      <c r="BB237" s="153"/>
      <c r="BC237" s="153"/>
      <c r="BD237" s="153"/>
      <c r="BE237" s="153"/>
    </row>
    <row r="238" spans="18:57" hidden="1" x14ac:dyDescent="0.25">
      <c r="R238" s="21"/>
      <c r="V238" s="22"/>
      <c r="Z238" s="22"/>
      <c r="AD238" s="23"/>
      <c r="AH238" s="23"/>
      <c r="AI238" s="23"/>
      <c r="AJ238" s="23"/>
      <c r="AK238" s="23"/>
      <c r="AL238" s="23"/>
      <c r="AM238" s="23"/>
      <c r="AN238" s="23"/>
      <c r="AO238" s="23"/>
      <c r="AP238" s="23"/>
      <c r="AQ238" s="23"/>
      <c r="AR238" s="23"/>
      <c r="AS238" s="23"/>
      <c r="AT238" s="23"/>
      <c r="AX238" s="151"/>
      <c r="AY238" s="152"/>
      <c r="AZ238" s="152"/>
      <c r="BA238" s="153"/>
      <c r="BB238" s="153"/>
      <c r="BC238" s="153"/>
      <c r="BD238" s="153"/>
      <c r="BE238" s="153"/>
    </row>
    <row r="239" spans="18:57" hidden="1" x14ac:dyDescent="0.25">
      <c r="R239" s="21"/>
      <c r="V239" s="22"/>
      <c r="Z239" s="22"/>
      <c r="AD239" s="23"/>
      <c r="AH239" s="23"/>
      <c r="AI239" s="23"/>
      <c r="AJ239" s="23"/>
      <c r="AK239" s="23"/>
      <c r="AL239" s="23"/>
      <c r="AM239" s="23"/>
      <c r="AN239" s="23"/>
      <c r="AO239" s="23"/>
      <c r="AP239" s="23"/>
      <c r="AQ239" s="23"/>
      <c r="AR239" s="23"/>
      <c r="AS239" s="23"/>
      <c r="AT239" s="23"/>
      <c r="AX239" s="151"/>
      <c r="AY239" s="152"/>
      <c r="AZ239" s="152"/>
      <c r="BA239" s="153"/>
      <c r="BB239" s="153"/>
      <c r="BC239" s="153"/>
      <c r="BD239" s="153"/>
      <c r="BE239" s="153"/>
    </row>
    <row r="240" spans="18:57" hidden="1" x14ac:dyDescent="0.25">
      <c r="R240" s="21"/>
      <c r="V240" s="22"/>
      <c r="Z240" s="22"/>
      <c r="AD240" s="23"/>
      <c r="AH240" s="23"/>
      <c r="AI240" s="23"/>
      <c r="AJ240" s="23"/>
      <c r="AK240" s="23"/>
      <c r="AL240" s="23"/>
      <c r="AM240" s="23"/>
      <c r="AN240" s="23"/>
      <c r="AO240" s="23"/>
      <c r="AP240" s="23"/>
      <c r="AQ240" s="23"/>
      <c r="AR240" s="23"/>
      <c r="AS240" s="23"/>
      <c r="AT240" s="23"/>
      <c r="AX240" s="151"/>
      <c r="AY240" s="152"/>
      <c r="AZ240" s="152"/>
      <c r="BA240" s="153"/>
      <c r="BB240" s="153"/>
      <c r="BC240" s="153"/>
      <c r="BD240" s="153"/>
      <c r="BE240" s="153"/>
    </row>
    <row r="241" spans="18:57" hidden="1" x14ac:dyDescent="0.25">
      <c r="R241" s="21"/>
      <c r="V241" s="22"/>
      <c r="Z241" s="22"/>
      <c r="AD241" s="23"/>
      <c r="AH241" s="23"/>
      <c r="AI241" s="23"/>
      <c r="AJ241" s="23"/>
      <c r="AK241" s="23"/>
      <c r="AL241" s="23"/>
      <c r="AM241" s="23"/>
      <c r="AN241" s="23"/>
      <c r="AO241" s="23"/>
      <c r="AP241" s="23"/>
      <c r="AQ241" s="23"/>
      <c r="AR241" s="23"/>
      <c r="AS241" s="23"/>
      <c r="AT241" s="23"/>
      <c r="AX241" s="151"/>
      <c r="AY241" s="152"/>
      <c r="AZ241" s="152"/>
      <c r="BA241" s="153"/>
      <c r="BB241" s="153"/>
      <c r="BC241" s="153"/>
      <c r="BD241" s="153"/>
      <c r="BE241" s="153"/>
    </row>
    <row r="242" spans="18:57" hidden="1" x14ac:dyDescent="0.25">
      <c r="R242" s="21"/>
      <c r="V242" s="22"/>
      <c r="Z242" s="22"/>
      <c r="AD242" s="23"/>
      <c r="AH242" s="23"/>
      <c r="AI242" s="23"/>
      <c r="AJ242" s="23"/>
      <c r="AK242" s="23"/>
      <c r="AL242" s="23"/>
      <c r="AM242" s="23"/>
      <c r="AN242" s="23"/>
      <c r="AO242" s="23"/>
      <c r="AP242" s="23"/>
      <c r="AQ242" s="23"/>
      <c r="AR242" s="23"/>
      <c r="AS242" s="23"/>
      <c r="AT242" s="23"/>
      <c r="AX242" s="151"/>
      <c r="AY242" s="152"/>
      <c r="AZ242" s="152"/>
      <c r="BA242" s="153"/>
      <c r="BB242" s="153"/>
      <c r="BC242" s="153"/>
      <c r="BD242" s="153"/>
      <c r="BE242" s="153"/>
    </row>
    <row r="243" spans="18:57" hidden="1" x14ac:dyDescent="0.25">
      <c r="R243" s="21"/>
      <c r="V243" s="22"/>
      <c r="Z243" s="22"/>
      <c r="AD243" s="23"/>
      <c r="AH243" s="23"/>
      <c r="AI243" s="23"/>
      <c r="AJ243" s="23"/>
      <c r="AK243" s="23"/>
      <c r="AL243" s="23"/>
      <c r="AM243" s="23"/>
      <c r="AN243" s="23"/>
      <c r="AO243" s="23"/>
      <c r="AP243" s="23"/>
      <c r="AQ243" s="23"/>
      <c r="AR243" s="23"/>
      <c r="AS243" s="23"/>
      <c r="AT243" s="23"/>
      <c r="AX243" s="151"/>
      <c r="AY243" s="152"/>
      <c r="AZ243" s="152"/>
      <c r="BA243" s="153"/>
      <c r="BB243" s="153"/>
      <c r="BC243" s="153"/>
      <c r="BD243" s="153"/>
      <c r="BE243" s="153"/>
    </row>
    <row r="244" spans="18:57" hidden="1" x14ac:dyDescent="0.25">
      <c r="R244" s="21"/>
      <c r="V244" s="22"/>
      <c r="Z244" s="22"/>
      <c r="AD244" s="23"/>
      <c r="AH244" s="23"/>
      <c r="AI244" s="23"/>
      <c r="AJ244" s="23"/>
      <c r="AK244" s="23"/>
      <c r="AL244" s="23"/>
      <c r="AM244" s="23"/>
      <c r="AN244" s="23"/>
      <c r="AO244" s="23"/>
      <c r="AP244" s="23"/>
      <c r="AQ244" s="23"/>
      <c r="AR244" s="23"/>
      <c r="AS244" s="23"/>
      <c r="AT244" s="23"/>
      <c r="AX244" s="151"/>
      <c r="AY244" s="152"/>
      <c r="AZ244" s="152"/>
      <c r="BA244" s="153"/>
      <c r="BB244" s="153"/>
      <c r="BC244" s="153"/>
      <c r="BD244" s="153"/>
      <c r="BE244" s="153"/>
    </row>
    <row r="245" spans="18:57" hidden="1" x14ac:dyDescent="0.25">
      <c r="R245" s="21"/>
      <c r="V245" s="22"/>
      <c r="Z245" s="22"/>
      <c r="AD245" s="23"/>
      <c r="AH245" s="23"/>
      <c r="AI245" s="23"/>
      <c r="AJ245" s="23"/>
      <c r="AK245" s="23"/>
      <c r="AL245" s="23"/>
      <c r="AM245" s="23"/>
      <c r="AN245" s="23"/>
      <c r="AO245" s="23"/>
      <c r="AP245" s="23"/>
      <c r="AQ245" s="23"/>
      <c r="AR245" s="23"/>
      <c r="AS245" s="23"/>
      <c r="AT245" s="23"/>
      <c r="AX245" s="151"/>
      <c r="AY245" s="152"/>
      <c r="AZ245" s="152"/>
      <c r="BA245" s="153"/>
      <c r="BB245" s="153"/>
      <c r="BC245" s="153"/>
      <c r="BD245" s="153"/>
      <c r="BE245" s="153"/>
    </row>
    <row r="246" spans="18:57" hidden="1" x14ac:dyDescent="0.25">
      <c r="R246" s="21"/>
      <c r="V246" s="22"/>
      <c r="Z246" s="22"/>
      <c r="AD246" s="23"/>
      <c r="AH246" s="23"/>
      <c r="AI246" s="23"/>
      <c r="AJ246" s="23"/>
      <c r="AK246" s="23"/>
      <c r="AL246" s="23"/>
      <c r="AM246" s="23"/>
      <c r="AN246" s="23"/>
      <c r="AO246" s="23"/>
      <c r="AP246" s="23"/>
      <c r="AQ246" s="23"/>
      <c r="AR246" s="23"/>
      <c r="AS246" s="23"/>
      <c r="AT246" s="23"/>
      <c r="AX246" s="151"/>
      <c r="AY246" s="152"/>
      <c r="AZ246" s="152"/>
      <c r="BA246" s="153"/>
      <c r="BB246" s="153"/>
      <c r="BC246" s="153"/>
      <c r="BD246" s="153"/>
      <c r="BE246" s="153"/>
    </row>
    <row r="247" spans="18:57" hidden="1" x14ac:dyDescent="0.25">
      <c r="R247" s="21"/>
      <c r="V247" s="22"/>
      <c r="Z247" s="22"/>
      <c r="AD247" s="23"/>
      <c r="AH247" s="23"/>
      <c r="AI247" s="23"/>
      <c r="AJ247" s="23"/>
      <c r="AK247" s="23"/>
      <c r="AL247" s="23"/>
      <c r="AM247" s="23"/>
      <c r="AN247" s="23"/>
      <c r="AO247" s="23"/>
      <c r="AP247" s="23"/>
      <c r="AQ247" s="23"/>
      <c r="AR247" s="23"/>
      <c r="AS247" s="23"/>
      <c r="AT247" s="23"/>
      <c r="AX247" s="151"/>
      <c r="AY247" s="152"/>
      <c r="AZ247" s="152"/>
      <c r="BA247" s="153"/>
      <c r="BB247" s="153"/>
      <c r="BC247" s="153"/>
      <c r="BD247" s="153"/>
      <c r="BE247" s="153"/>
    </row>
    <row r="248" spans="18:57" hidden="1" x14ac:dyDescent="0.25">
      <c r="R248" s="21"/>
      <c r="V248" s="22"/>
      <c r="Z248" s="22"/>
      <c r="AD248" s="23"/>
      <c r="AH248" s="23"/>
      <c r="AI248" s="23"/>
      <c r="AJ248" s="23"/>
      <c r="AK248" s="23"/>
      <c r="AL248" s="23"/>
      <c r="AM248" s="23"/>
      <c r="AN248" s="23"/>
      <c r="AO248" s="23"/>
      <c r="AP248" s="23"/>
      <c r="AQ248" s="23"/>
      <c r="AR248" s="23"/>
      <c r="AS248" s="23"/>
      <c r="AT248" s="23"/>
      <c r="AX248" s="151"/>
      <c r="AY248" s="152"/>
      <c r="AZ248" s="152"/>
      <c r="BA248" s="153"/>
      <c r="BB248" s="153"/>
      <c r="BC248" s="153"/>
      <c r="BD248" s="153"/>
      <c r="BE248" s="153"/>
    </row>
    <row r="249" spans="18:57" hidden="1" x14ac:dyDescent="0.25">
      <c r="R249" s="21"/>
      <c r="V249" s="22"/>
      <c r="Z249" s="22"/>
      <c r="AD249" s="23"/>
      <c r="AH249" s="23"/>
      <c r="AI249" s="23"/>
      <c r="AJ249" s="23"/>
      <c r="AK249" s="23"/>
      <c r="AL249" s="23"/>
      <c r="AM249" s="23"/>
      <c r="AN249" s="23"/>
      <c r="AO249" s="23"/>
      <c r="AP249" s="23"/>
      <c r="AQ249" s="23"/>
      <c r="AR249" s="23"/>
      <c r="AS249" s="23"/>
      <c r="AT249" s="23"/>
      <c r="AX249" s="151"/>
      <c r="AY249" s="152"/>
      <c r="AZ249" s="152"/>
      <c r="BA249" s="153"/>
      <c r="BB249" s="153"/>
      <c r="BC249" s="153"/>
      <c r="BD249" s="153"/>
      <c r="BE249" s="153"/>
    </row>
    <row r="250" spans="18:57" hidden="1" x14ac:dyDescent="0.25">
      <c r="R250" s="21"/>
      <c r="V250" s="22"/>
      <c r="Z250" s="22"/>
      <c r="AD250" s="23"/>
      <c r="AH250" s="23"/>
      <c r="AI250" s="23"/>
      <c r="AJ250" s="23"/>
      <c r="AK250" s="23"/>
      <c r="AL250" s="23"/>
      <c r="AM250" s="23"/>
      <c r="AN250" s="23"/>
      <c r="AO250" s="23"/>
      <c r="AP250" s="23"/>
      <c r="AQ250" s="23"/>
      <c r="AR250" s="23"/>
      <c r="AS250" s="23"/>
      <c r="AT250" s="23"/>
      <c r="AX250" s="151"/>
      <c r="AY250" s="152"/>
      <c r="AZ250" s="152"/>
      <c r="BA250" s="153"/>
      <c r="BB250" s="153"/>
      <c r="BC250" s="153"/>
      <c r="BD250" s="153"/>
      <c r="BE250" s="153"/>
    </row>
    <row r="251" spans="18:57" hidden="1" x14ac:dyDescent="0.25">
      <c r="R251" s="21"/>
      <c r="V251" s="22"/>
      <c r="Z251" s="22"/>
      <c r="AD251" s="23"/>
      <c r="AH251" s="23"/>
      <c r="AI251" s="23"/>
      <c r="AJ251" s="23"/>
      <c r="AK251" s="23"/>
      <c r="AL251" s="23"/>
      <c r="AM251" s="23"/>
      <c r="AN251" s="23"/>
      <c r="AO251" s="23"/>
      <c r="AP251" s="23"/>
      <c r="AQ251" s="23"/>
      <c r="AR251" s="23"/>
      <c r="AS251" s="23"/>
      <c r="AT251" s="23"/>
      <c r="AX251" s="151"/>
      <c r="AY251" s="152"/>
      <c r="AZ251" s="152"/>
      <c r="BA251" s="153"/>
      <c r="BB251" s="153"/>
      <c r="BC251" s="153"/>
      <c r="BD251" s="153"/>
      <c r="BE251" s="153"/>
    </row>
    <row r="252" spans="18:57" hidden="1" x14ac:dyDescent="0.25">
      <c r="R252" s="21"/>
      <c r="V252" s="22"/>
      <c r="Z252" s="22"/>
      <c r="AD252" s="23"/>
      <c r="AH252" s="23"/>
      <c r="AI252" s="23"/>
      <c r="AJ252" s="23"/>
      <c r="AK252" s="23"/>
      <c r="AL252" s="23"/>
      <c r="AM252" s="23"/>
      <c r="AN252" s="23"/>
      <c r="AO252" s="23"/>
      <c r="AP252" s="23"/>
      <c r="AQ252" s="23"/>
      <c r="AR252" s="23"/>
      <c r="AS252" s="23"/>
      <c r="AT252" s="23"/>
      <c r="AX252" s="151"/>
      <c r="AY252" s="152"/>
      <c r="AZ252" s="152"/>
      <c r="BA252" s="153"/>
      <c r="BB252" s="153"/>
      <c r="BC252" s="153"/>
      <c r="BD252" s="153"/>
      <c r="BE252" s="153"/>
    </row>
    <row r="253" spans="18:57" hidden="1" x14ac:dyDescent="0.25">
      <c r="R253" s="21"/>
      <c r="V253" s="22"/>
      <c r="Z253" s="22"/>
      <c r="AD253" s="23"/>
      <c r="AH253" s="23"/>
      <c r="AI253" s="23"/>
      <c r="AJ253" s="23"/>
      <c r="AK253" s="23"/>
      <c r="AL253" s="23"/>
      <c r="AM253" s="23"/>
      <c r="AN253" s="23"/>
      <c r="AO253" s="23"/>
      <c r="AP253" s="23"/>
      <c r="AQ253" s="23"/>
      <c r="AR253" s="23"/>
      <c r="AS253" s="23"/>
      <c r="AT253" s="23"/>
      <c r="AX253" s="151"/>
      <c r="AY253" s="152"/>
      <c r="AZ253" s="152"/>
      <c r="BA253" s="153"/>
      <c r="BB253" s="153"/>
      <c r="BC253" s="153"/>
      <c r="BD253" s="153"/>
      <c r="BE253" s="153"/>
    </row>
    <row r="254" spans="18:57" hidden="1" x14ac:dyDescent="0.25">
      <c r="R254" s="21"/>
      <c r="V254" s="22"/>
      <c r="Z254" s="22"/>
      <c r="AD254" s="23"/>
      <c r="AH254" s="23"/>
      <c r="AI254" s="23"/>
      <c r="AJ254" s="23"/>
      <c r="AK254" s="23"/>
      <c r="AL254" s="23"/>
      <c r="AM254" s="23"/>
      <c r="AN254" s="23"/>
      <c r="AO254" s="23"/>
      <c r="AP254" s="23"/>
      <c r="AQ254" s="23"/>
      <c r="AR254" s="23"/>
      <c r="AS254" s="23"/>
      <c r="AT254" s="23"/>
      <c r="AX254" s="151"/>
      <c r="AY254" s="152"/>
      <c r="AZ254" s="152"/>
      <c r="BA254" s="153"/>
      <c r="BB254" s="153"/>
      <c r="BC254" s="153"/>
      <c r="BD254" s="153"/>
      <c r="BE254" s="153"/>
    </row>
    <row r="255" spans="18:57" hidden="1" x14ac:dyDescent="0.25">
      <c r="R255" s="21"/>
      <c r="V255" s="22"/>
      <c r="Z255" s="22"/>
      <c r="AD255" s="23"/>
      <c r="AH255" s="23"/>
      <c r="AI255" s="23"/>
      <c r="AJ255" s="23"/>
      <c r="AK255" s="23"/>
      <c r="AL255" s="23"/>
      <c r="AM255" s="23"/>
      <c r="AN255" s="23"/>
      <c r="AO255" s="23"/>
      <c r="AP255" s="23"/>
      <c r="AQ255" s="23"/>
      <c r="AR255" s="23"/>
      <c r="AS255" s="23"/>
      <c r="AT255" s="23"/>
      <c r="AX255" s="151"/>
      <c r="AY255" s="152"/>
      <c r="AZ255" s="152"/>
      <c r="BA255" s="153"/>
      <c r="BB255" s="153"/>
      <c r="BC255" s="153"/>
      <c r="BD255" s="153"/>
      <c r="BE255" s="153"/>
    </row>
    <row r="256" spans="18:57" hidden="1" x14ac:dyDescent="0.25">
      <c r="R256" s="21"/>
      <c r="V256" s="22"/>
      <c r="Z256" s="22"/>
      <c r="AD256" s="23"/>
      <c r="AH256" s="23"/>
      <c r="AI256" s="23"/>
      <c r="AJ256" s="23"/>
      <c r="AK256" s="23"/>
      <c r="AL256" s="23"/>
      <c r="AM256" s="23"/>
      <c r="AN256" s="23"/>
      <c r="AO256" s="23"/>
      <c r="AP256" s="23"/>
      <c r="AQ256" s="23"/>
      <c r="AR256" s="23"/>
      <c r="AS256" s="23"/>
      <c r="AT256" s="23"/>
      <c r="AX256" s="151"/>
      <c r="AY256" s="152"/>
      <c r="AZ256" s="152"/>
      <c r="BA256" s="153"/>
      <c r="BB256" s="153"/>
      <c r="BC256" s="153"/>
      <c r="BD256" s="153"/>
      <c r="BE256" s="153"/>
    </row>
    <row r="257" spans="18:57" hidden="1" x14ac:dyDescent="0.25">
      <c r="R257" s="21"/>
      <c r="V257" s="22"/>
      <c r="Z257" s="22"/>
      <c r="AD257" s="23"/>
      <c r="AH257" s="23"/>
      <c r="AI257" s="23"/>
      <c r="AJ257" s="23"/>
      <c r="AK257" s="23"/>
      <c r="AL257" s="23"/>
      <c r="AM257" s="23"/>
      <c r="AN257" s="23"/>
      <c r="AO257" s="23"/>
      <c r="AP257" s="23"/>
      <c r="AQ257" s="23"/>
      <c r="AR257" s="23"/>
      <c r="AS257" s="23"/>
      <c r="AT257" s="23"/>
      <c r="AX257" s="151"/>
      <c r="AY257" s="152"/>
      <c r="AZ257" s="152"/>
      <c r="BA257" s="153"/>
      <c r="BB257" s="153"/>
      <c r="BC257" s="153"/>
      <c r="BD257" s="153"/>
      <c r="BE257" s="153"/>
    </row>
    <row r="258" spans="18:57" hidden="1" x14ac:dyDescent="0.25">
      <c r="R258" s="21"/>
      <c r="V258" s="22"/>
      <c r="Z258" s="22"/>
      <c r="AD258" s="23"/>
      <c r="AH258" s="23"/>
      <c r="AI258" s="23"/>
      <c r="AJ258" s="23"/>
      <c r="AK258" s="23"/>
      <c r="AL258" s="23"/>
      <c r="AM258" s="23"/>
      <c r="AN258" s="23"/>
      <c r="AO258" s="23"/>
      <c r="AP258" s="23"/>
      <c r="AQ258" s="23"/>
      <c r="AR258" s="23"/>
      <c r="AS258" s="23"/>
      <c r="AT258" s="23"/>
      <c r="AX258" s="151"/>
      <c r="AY258" s="152"/>
      <c r="AZ258" s="152"/>
      <c r="BA258" s="153"/>
      <c r="BB258" s="153"/>
      <c r="BC258" s="153"/>
      <c r="BD258" s="153"/>
      <c r="BE258" s="153"/>
    </row>
    <row r="259" spans="18:57" hidden="1" x14ac:dyDescent="0.25">
      <c r="R259" s="21"/>
      <c r="V259" s="22"/>
      <c r="Z259" s="22"/>
      <c r="AD259" s="23"/>
      <c r="AH259" s="23"/>
      <c r="AI259" s="23"/>
      <c r="AJ259" s="23"/>
      <c r="AK259" s="23"/>
      <c r="AL259" s="23"/>
      <c r="AM259" s="23"/>
      <c r="AN259" s="23"/>
      <c r="AO259" s="23"/>
      <c r="AP259" s="23"/>
      <c r="AQ259" s="23"/>
      <c r="AR259" s="23"/>
      <c r="AS259" s="23"/>
      <c r="AT259" s="23"/>
      <c r="AX259" s="151"/>
      <c r="AY259" s="152"/>
      <c r="AZ259" s="152"/>
      <c r="BA259" s="153"/>
      <c r="BB259" s="153"/>
      <c r="BC259" s="153"/>
      <c r="BD259" s="153"/>
      <c r="BE259" s="153"/>
    </row>
    <row r="260" spans="18:57" hidden="1" x14ac:dyDescent="0.25">
      <c r="R260" s="21"/>
      <c r="V260" s="22"/>
      <c r="Z260" s="22"/>
      <c r="AD260" s="23"/>
      <c r="AH260" s="23"/>
      <c r="AI260" s="23"/>
      <c r="AJ260" s="23"/>
      <c r="AK260" s="23"/>
      <c r="AL260" s="23"/>
      <c r="AM260" s="23"/>
      <c r="AN260" s="23"/>
      <c r="AO260" s="23"/>
      <c r="AP260" s="23"/>
      <c r="AQ260" s="23"/>
      <c r="AR260" s="23"/>
      <c r="AS260" s="23"/>
      <c r="AT260" s="23"/>
      <c r="AX260" s="151"/>
      <c r="AY260" s="152"/>
      <c r="AZ260" s="152"/>
      <c r="BA260" s="153"/>
      <c r="BB260" s="153"/>
      <c r="BC260" s="153"/>
      <c r="BD260" s="153"/>
      <c r="BE260" s="153"/>
    </row>
    <row r="261" spans="18:57" hidden="1" x14ac:dyDescent="0.25">
      <c r="R261" s="21"/>
      <c r="V261" s="22"/>
      <c r="Z261" s="22"/>
      <c r="AD261" s="23"/>
      <c r="AH261" s="23"/>
      <c r="AI261" s="23"/>
      <c r="AJ261" s="23"/>
      <c r="AK261" s="23"/>
      <c r="AL261" s="23"/>
      <c r="AM261" s="23"/>
      <c r="AN261" s="23"/>
      <c r="AO261" s="23"/>
      <c r="AP261" s="23"/>
      <c r="AQ261" s="23"/>
      <c r="AR261" s="23"/>
      <c r="AS261" s="23"/>
      <c r="AT261" s="23"/>
      <c r="AX261" s="151"/>
      <c r="AY261" s="152"/>
      <c r="AZ261" s="152"/>
      <c r="BA261" s="153"/>
      <c r="BB261" s="153"/>
      <c r="BC261" s="153"/>
      <c r="BD261" s="153"/>
      <c r="BE261" s="153"/>
    </row>
    <row r="262" spans="18:57" hidden="1" x14ac:dyDescent="0.25">
      <c r="R262" s="21"/>
      <c r="V262" s="22"/>
      <c r="Z262" s="22"/>
      <c r="AD262" s="23"/>
      <c r="AH262" s="23"/>
      <c r="AI262" s="23"/>
      <c r="AJ262" s="23"/>
      <c r="AK262" s="23"/>
      <c r="AL262" s="23"/>
      <c r="AM262" s="23"/>
      <c r="AN262" s="23"/>
      <c r="AO262" s="23"/>
      <c r="AP262" s="23"/>
      <c r="AQ262" s="23"/>
      <c r="AR262" s="23"/>
      <c r="AS262" s="23"/>
      <c r="AT262" s="23"/>
      <c r="AX262" s="151"/>
      <c r="AY262" s="152"/>
      <c r="AZ262" s="152"/>
      <c r="BA262" s="153"/>
      <c r="BB262" s="153"/>
      <c r="BC262" s="153"/>
      <c r="BD262" s="153"/>
      <c r="BE262" s="153"/>
    </row>
    <row r="263" spans="18:57" hidden="1" x14ac:dyDescent="0.25">
      <c r="R263" s="21"/>
      <c r="V263" s="22"/>
      <c r="Z263" s="22"/>
      <c r="AD263" s="23"/>
      <c r="AH263" s="23"/>
      <c r="AI263" s="23"/>
      <c r="AJ263" s="23"/>
      <c r="AK263" s="23"/>
      <c r="AL263" s="23"/>
      <c r="AM263" s="23"/>
      <c r="AN263" s="23"/>
      <c r="AO263" s="23"/>
      <c r="AP263" s="23"/>
      <c r="AQ263" s="23"/>
      <c r="AR263" s="23"/>
      <c r="AS263" s="23"/>
      <c r="AT263" s="23"/>
      <c r="AX263" s="151"/>
      <c r="AY263" s="152"/>
      <c r="AZ263" s="152"/>
      <c r="BA263" s="153"/>
      <c r="BB263" s="153"/>
      <c r="BC263" s="153"/>
      <c r="BD263" s="153"/>
      <c r="BE263" s="153"/>
    </row>
    <row r="264" spans="18:57" hidden="1" x14ac:dyDescent="0.25">
      <c r="R264" s="21"/>
      <c r="V264" s="22"/>
      <c r="Z264" s="22"/>
      <c r="AD264" s="23"/>
      <c r="AH264" s="23"/>
      <c r="AI264" s="23"/>
      <c r="AJ264" s="23"/>
      <c r="AK264" s="23"/>
      <c r="AL264" s="23"/>
      <c r="AM264" s="23"/>
      <c r="AN264" s="23"/>
      <c r="AO264" s="23"/>
      <c r="AP264" s="23"/>
      <c r="AQ264" s="23"/>
      <c r="AR264" s="23"/>
      <c r="AS264" s="23"/>
      <c r="AT264" s="23"/>
      <c r="AX264" s="151"/>
      <c r="AY264" s="152"/>
      <c r="AZ264" s="152"/>
      <c r="BA264" s="153"/>
      <c r="BB264" s="153"/>
      <c r="BC264" s="153"/>
      <c r="BD264" s="153"/>
      <c r="BE264" s="153"/>
    </row>
    <row r="265" spans="18:57" hidden="1" x14ac:dyDescent="0.25">
      <c r="R265" s="21"/>
      <c r="V265" s="22"/>
      <c r="Z265" s="22"/>
      <c r="AD265" s="23"/>
      <c r="AH265" s="23"/>
      <c r="AI265" s="23"/>
      <c r="AJ265" s="23"/>
      <c r="AK265" s="23"/>
      <c r="AL265" s="23"/>
      <c r="AM265" s="23"/>
      <c r="AN265" s="23"/>
      <c r="AO265" s="23"/>
      <c r="AP265" s="23"/>
      <c r="AQ265" s="23"/>
      <c r="AR265" s="23"/>
      <c r="AS265" s="23"/>
      <c r="AT265" s="23"/>
      <c r="AX265" s="151"/>
      <c r="AY265" s="152"/>
      <c r="AZ265" s="152"/>
      <c r="BA265" s="153"/>
      <c r="BB265" s="153"/>
      <c r="BC265" s="153"/>
      <c r="BD265" s="153"/>
      <c r="BE265" s="153"/>
    </row>
    <row r="266" spans="18:57" hidden="1" x14ac:dyDescent="0.25">
      <c r="R266" s="21"/>
      <c r="V266" s="22"/>
      <c r="Z266" s="22"/>
      <c r="AD266" s="23"/>
      <c r="AH266" s="23"/>
      <c r="AI266" s="23"/>
      <c r="AJ266" s="23"/>
      <c r="AK266" s="23"/>
      <c r="AL266" s="23"/>
      <c r="AM266" s="23"/>
      <c r="AN266" s="23"/>
      <c r="AO266" s="23"/>
      <c r="AP266" s="23"/>
      <c r="AQ266" s="23"/>
      <c r="AR266" s="23"/>
      <c r="AS266" s="23"/>
      <c r="AT266" s="23"/>
      <c r="AX266" s="151"/>
      <c r="AY266" s="152"/>
      <c r="AZ266" s="152"/>
      <c r="BA266" s="153"/>
      <c r="BB266" s="153"/>
      <c r="BC266" s="153"/>
      <c r="BD266" s="153"/>
      <c r="BE266" s="153"/>
    </row>
    <row r="267" spans="18:57" hidden="1" x14ac:dyDescent="0.25">
      <c r="R267" s="21"/>
      <c r="V267" s="22"/>
      <c r="Z267" s="22"/>
      <c r="AD267" s="23"/>
      <c r="AH267" s="23"/>
      <c r="AI267" s="23"/>
      <c r="AJ267" s="23"/>
      <c r="AK267" s="23"/>
      <c r="AL267" s="23"/>
      <c r="AM267" s="23"/>
      <c r="AN267" s="23"/>
      <c r="AO267" s="23"/>
      <c r="AP267" s="23"/>
      <c r="AQ267" s="23"/>
      <c r="AR267" s="23"/>
      <c r="AS267" s="23"/>
      <c r="AT267" s="23"/>
      <c r="AX267" s="151"/>
      <c r="AY267" s="152"/>
      <c r="AZ267" s="152"/>
      <c r="BA267" s="153"/>
      <c r="BB267" s="153"/>
      <c r="BC267" s="153"/>
      <c r="BD267" s="153"/>
      <c r="BE267" s="153"/>
    </row>
    <row r="268" spans="18:57" hidden="1" x14ac:dyDescent="0.25">
      <c r="R268" s="21"/>
      <c r="V268" s="22"/>
      <c r="Z268" s="22"/>
      <c r="AD268" s="23"/>
      <c r="AH268" s="23"/>
      <c r="AI268" s="23"/>
      <c r="AJ268" s="23"/>
      <c r="AK268" s="23"/>
      <c r="AL268" s="23"/>
      <c r="AM268" s="23"/>
      <c r="AN268" s="23"/>
      <c r="AO268" s="23"/>
      <c r="AP268" s="23"/>
      <c r="AQ268" s="23"/>
      <c r="AR268" s="23"/>
      <c r="AS268" s="23"/>
      <c r="AT268" s="23"/>
      <c r="AX268" s="151"/>
      <c r="AY268" s="152"/>
      <c r="AZ268" s="152"/>
      <c r="BA268" s="153"/>
      <c r="BB268" s="153"/>
      <c r="BC268" s="153"/>
      <c r="BD268" s="153"/>
      <c r="BE268" s="153"/>
    </row>
    <row r="269" spans="18:57" hidden="1" x14ac:dyDescent="0.25">
      <c r="R269" s="21"/>
      <c r="V269" s="22"/>
      <c r="Z269" s="22"/>
      <c r="AD269" s="23"/>
      <c r="AH269" s="23"/>
      <c r="AI269" s="23"/>
      <c r="AJ269" s="23"/>
      <c r="AK269" s="23"/>
      <c r="AL269" s="23"/>
      <c r="AM269" s="23"/>
      <c r="AN269" s="23"/>
      <c r="AO269" s="23"/>
      <c r="AP269" s="23"/>
      <c r="AQ269" s="23"/>
      <c r="AR269" s="23"/>
      <c r="AS269" s="23"/>
      <c r="AT269" s="23"/>
      <c r="AX269" s="151"/>
      <c r="AY269" s="152"/>
      <c r="AZ269" s="152"/>
      <c r="BA269" s="153"/>
      <c r="BB269" s="153"/>
      <c r="BC269" s="153"/>
      <c r="BD269" s="153"/>
      <c r="BE269" s="153"/>
    </row>
    <row r="270" spans="18:57" hidden="1" x14ac:dyDescent="0.25">
      <c r="R270" s="21"/>
      <c r="V270" s="22"/>
      <c r="Z270" s="22"/>
      <c r="AD270" s="23"/>
      <c r="AH270" s="23"/>
      <c r="AI270" s="23"/>
      <c r="AJ270" s="23"/>
      <c r="AK270" s="23"/>
      <c r="AL270" s="23"/>
      <c r="AM270" s="23"/>
      <c r="AN270" s="23"/>
      <c r="AO270" s="23"/>
      <c r="AP270" s="23"/>
      <c r="AQ270" s="23"/>
      <c r="AR270" s="23"/>
      <c r="AS270" s="23"/>
      <c r="AT270" s="23"/>
      <c r="AX270" s="151"/>
      <c r="AY270" s="152"/>
      <c r="AZ270" s="152"/>
      <c r="BA270" s="153"/>
      <c r="BB270" s="153"/>
      <c r="BC270" s="153"/>
      <c r="BD270" s="153"/>
      <c r="BE270" s="153"/>
    </row>
    <row r="271" spans="18:57" hidden="1" x14ac:dyDescent="0.25">
      <c r="R271" s="21"/>
      <c r="V271" s="22"/>
      <c r="Z271" s="22"/>
      <c r="AD271" s="23"/>
      <c r="AH271" s="23"/>
      <c r="AI271" s="23"/>
      <c r="AJ271" s="23"/>
      <c r="AK271" s="23"/>
      <c r="AL271" s="23"/>
      <c r="AM271" s="23"/>
      <c r="AN271" s="23"/>
      <c r="AO271" s="23"/>
      <c r="AP271" s="23"/>
      <c r="AQ271" s="23"/>
      <c r="AR271" s="23"/>
      <c r="AS271" s="23"/>
      <c r="AT271" s="23"/>
      <c r="AX271" s="151"/>
      <c r="AY271" s="152"/>
      <c r="AZ271" s="152"/>
      <c r="BA271" s="153"/>
      <c r="BB271" s="153"/>
      <c r="BC271" s="153"/>
      <c r="BD271" s="153"/>
      <c r="BE271" s="153"/>
    </row>
    <row r="272" spans="18:57" hidden="1" x14ac:dyDescent="0.25">
      <c r="R272" s="21"/>
      <c r="V272" s="22"/>
      <c r="Z272" s="22"/>
      <c r="AD272" s="23"/>
      <c r="AH272" s="23"/>
      <c r="AI272" s="23"/>
      <c r="AJ272" s="23"/>
      <c r="AK272" s="23"/>
      <c r="AL272" s="23"/>
      <c r="AM272" s="23"/>
      <c r="AN272" s="23"/>
      <c r="AO272" s="23"/>
      <c r="AP272" s="23"/>
      <c r="AQ272" s="23"/>
      <c r="AR272" s="23"/>
      <c r="AS272" s="23"/>
      <c r="AT272" s="23"/>
      <c r="AX272" s="151"/>
      <c r="AY272" s="152"/>
      <c r="AZ272" s="152"/>
      <c r="BA272" s="153"/>
      <c r="BB272" s="153"/>
      <c r="BC272" s="153"/>
      <c r="BD272" s="153"/>
      <c r="BE272" s="153"/>
    </row>
    <row r="273" spans="18:57" hidden="1" x14ac:dyDescent="0.25">
      <c r="R273" s="21"/>
      <c r="V273" s="22"/>
      <c r="Z273" s="22"/>
      <c r="AD273" s="23"/>
      <c r="AH273" s="23"/>
      <c r="AI273" s="23"/>
      <c r="AJ273" s="23"/>
      <c r="AK273" s="23"/>
      <c r="AL273" s="23"/>
      <c r="AM273" s="23"/>
      <c r="AN273" s="23"/>
      <c r="AO273" s="23"/>
      <c r="AP273" s="23"/>
      <c r="AQ273" s="23"/>
      <c r="AR273" s="23"/>
      <c r="AS273" s="23"/>
      <c r="AT273" s="23"/>
      <c r="AX273" s="151"/>
      <c r="AY273" s="152"/>
      <c r="AZ273" s="152"/>
      <c r="BA273" s="153"/>
      <c r="BB273" s="153"/>
      <c r="BC273" s="153"/>
      <c r="BD273" s="153"/>
      <c r="BE273" s="153"/>
    </row>
    <row r="274" spans="18:57" hidden="1" x14ac:dyDescent="0.25">
      <c r="R274" s="21"/>
      <c r="V274" s="22"/>
      <c r="Z274" s="22"/>
      <c r="AD274" s="23"/>
      <c r="AH274" s="23"/>
      <c r="AI274" s="23"/>
      <c r="AJ274" s="23"/>
      <c r="AK274" s="23"/>
      <c r="AL274" s="23"/>
      <c r="AM274" s="23"/>
      <c r="AN274" s="23"/>
      <c r="AO274" s="23"/>
      <c r="AP274" s="23"/>
      <c r="AQ274" s="23"/>
      <c r="AR274" s="23"/>
      <c r="AS274" s="23"/>
      <c r="AT274" s="23"/>
      <c r="AX274" s="151"/>
      <c r="AY274" s="152"/>
      <c r="AZ274" s="152"/>
      <c r="BA274" s="153"/>
      <c r="BB274" s="153"/>
      <c r="BC274" s="153"/>
      <c r="BD274" s="153"/>
      <c r="BE274" s="153"/>
    </row>
    <row r="275" spans="18:57" hidden="1" x14ac:dyDescent="0.25">
      <c r="R275" s="21"/>
      <c r="V275" s="22"/>
      <c r="Z275" s="22"/>
      <c r="AD275" s="23"/>
      <c r="AH275" s="23"/>
      <c r="AI275" s="23"/>
      <c r="AJ275" s="23"/>
      <c r="AK275" s="23"/>
      <c r="AL275" s="23"/>
      <c r="AM275" s="23"/>
      <c r="AN275" s="23"/>
      <c r="AO275" s="23"/>
      <c r="AP275" s="23"/>
      <c r="AQ275" s="23"/>
      <c r="AR275" s="23"/>
      <c r="AS275" s="23"/>
      <c r="AT275" s="23"/>
      <c r="AX275" s="151"/>
      <c r="AY275" s="152"/>
      <c r="AZ275" s="152"/>
      <c r="BA275" s="153"/>
      <c r="BB275" s="153"/>
      <c r="BC275" s="153"/>
      <c r="BD275" s="153"/>
      <c r="BE275" s="153"/>
    </row>
    <row r="276" spans="18:57" hidden="1" x14ac:dyDescent="0.25">
      <c r="R276" s="21"/>
      <c r="V276" s="22"/>
      <c r="Z276" s="22"/>
      <c r="AD276" s="23"/>
      <c r="AH276" s="23"/>
      <c r="AI276" s="23"/>
      <c r="AJ276" s="23"/>
      <c r="AK276" s="23"/>
      <c r="AL276" s="23"/>
      <c r="AM276" s="23"/>
      <c r="AN276" s="23"/>
      <c r="AO276" s="23"/>
      <c r="AP276" s="23"/>
      <c r="AQ276" s="23"/>
      <c r="AR276" s="23"/>
      <c r="AS276" s="23"/>
      <c r="AT276" s="23"/>
      <c r="AX276" s="151"/>
      <c r="AY276" s="152"/>
      <c r="AZ276" s="152"/>
      <c r="BA276" s="153"/>
      <c r="BB276" s="153"/>
      <c r="BC276" s="153"/>
      <c r="BD276" s="153"/>
      <c r="BE276" s="153"/>
    </row>
    <row r="277" spans="18:57" hidden="1" x14ac:dyDescent="0.25">
      <c r="R277" s="21"/>
      <c r="V277" s="22"/>
      <c r="Z277" s="22"/>
      <c r="AD277" s="23"/>
      <c r="AH277" s="23"/>
      <c r="AI277" s="23"/>
      <c r="AJ277" s="23"/>
      <c r="AK277" s="23"/>
      <c r="AL277" s="23"/>
      <c r="AM277" s="23"/>
      <c r="AN277" s="23"/>
      <c r="AO277" s="23"/>
      <c r="AP277" s="23"/>
      <c r="AQ277" s="23"/>
      <c r="AR277" s="23"/>
      <c r="AS277" s="23"/>
      <c r="AT277" s="23"/>
      <c r="AX277" s="151"/>
      <c r="AY277" s="152"/>
      <c r="AZ277" s="152"/>
      <c r="BA277" s="153"/>
      <c r="BB277" s="153"/>
      <c r="BC277" s="153"/>
      <c r="BD277" s="153"/>
      <c r="BE277" s="153"/>
    </row>
    <row r="278" spans="18:57" hidden="1" x14ac:dyDescent="0.25">
      <c r="R278" s="21"/>
      <c r="V278" s="22"/>
      <c r="Z278" s="22"/>
      <c r="AD278" s="23"/>
      <c r="AH278" s="23"/>
      <c r="AI278" s="23"/>
      <c r="AJ278" s="23"/>
      <c r="AK278" s="23"/>
      <c r="AL278" s="23"/>
      <c r="AM278" s="23"/>
      <c r="AN278" s="23"/>
      <c r="AO278" s="23"/>
      <c r="AP278" s="23"/>
      <c r="AQ278" s="23"/>
      <c r="AR278" s="23"/>
      <c r="AS278" s="23"/>
      <c r="AT278" s="23"/>
      <c r="AX278" s="151"/>
      <c r="AY278" s="152"/>
      <c r="AZ278" s="152"/>
      <c r="BA278" s="153"/>
      <c r="BB278" s="153"/>
      <c r="BC278" s="153"/>
      <c r="BD278" s="153"/>
      <c r="BE278" s="153"/>
    </row>
    <row r="279" spans="18:57" hidden="1" x14ac:dyDescent="0.25">
      <c r="R279" s="21"/>
      <c r="V279" s="22"/>
      <c r="Z279" s="22"/>
      <c r="AD279" s="23"/>
      <c r="AH279" s="23"/>
      <c r="AI279" s="23"/>
      <c r="AJ279" s="23"/>
      <c r="AK279" s="23"/>
      <c r="AL279" s="23"/>
      <c r="AM279" s="23"/>
      <c r="AN279" s="23"/>
      <c r="AO279" s="23"/>
      <c r="AP279" s="23"/>
      <c r="AQ279" s="23"/>
      <c r="AR279" s="23"/>
      <c r="AS279" s="23"/>
      <c r="AT279" s="23"/>
      <c r="AX279" s="151"/>
      <c r="AY279" s="152"/>
      <c r="AZ279" s="152"/>
      <c r="BA279" s="153"/>
      <c r="BB279" s="153"/>
      <c r="BC279" s="153"/>
      <c r="BD279" s="153"/>
      <c r="BE279" s="153"/>
    </row>
    <row r="280" spans="18:57" hidden="1" x14ac:dyDescent="0.25">
      <c r="R280" s="21"/>
      <c r="V280" s="22"/>
      <c r="Z280" s="22"/>
      <c r="AD280" s="23"/>
      <c r="AH280" s="23"/>
      <c r="AI280" s="23"/>
      <c r="AJ280" s="23"/>
      <c r="AK280" s="23"/>
      <c r="AL280" s="23"/>
      <c r="AM280" s="23"/>
      <c r="AN280" s="23"/>
      <c r="AO280" s="23"/>
      <c r="AP280" s="23"/>
      <c r="AQ280" s="23"/>
      <c r="AR280" s="23"/>
      <c r="AS280" s="23"/>
      <c r="AT280" s="23"/>
      <c r="AX280" s="151"/>
      <c r="AY280" s="152"/>
      <c r="AZ280" s="152"/>
      <c r="BA280" s="153"/>
      <c r="BB280" s="153"/>
      <c r="BC280" s="153"/>
      <c r="BD280" s="153"/>
      <c r="BE280" s="153"/>
    </row>
    <row r="281" spans="18:57" hidden="1" x14ac:dyDescent="0.25">
      <c r="R281" s="21"/>
      <c r="V281" s="22"/>
      <c r="Z281" s="22"/>
      <c r="AD281" s="23"/>
      <c r="AH281" s="23"/>
      <c r="AI281" s="23"/>
      <c r="AJ281" s="23"/>
      <c r="AK281" s="23"/>
      <c r="AL281" s="23"/>
      <c r="AM281" s="23"/>
      <c r="AN281" s="23"/>
      <c r="AO281" s="23"/>
      <c r="AP281" s="23"/>
      <c r="AQ281" s="23"/>
      <c r="AR281" s="23"/>
      <c r="AS281" s="23"/>
      <c r="AT281" s="23"/>
      <c r="AX281" s="151"/>
      <c r="AY281" s="152"/>
      <c r="AZ281" s="152"/>
      <c r="BA281" s="153"/>
      <c r="BB281" s="153"/>
      <c r="BC281" s="153"/>
      <c r="BD281" s="153"/>
      <c r="BE281" s="153"/>
    </row>
    <row r="282" spans="18:57" hidden="1" x14ac:dyDescent="0.25">
      <c r="R282" s="21"/>
      <c r="V282" s="22"/>
      <c r="Z282" s="22"/>
      <c r="AD282" s="23"/>
      <c r="AH282" s="23"/>
      <c r="AI282" s="23"/>
      <c r="AJ282" s="23"/>
      <c r="AK282" s="23"/>
      <c r="AL282" s="23"/>
      <c r="AM282" s="23"/>
      <c r="AN282" s="23"/>
      <c r="AO282" s="23"/>
      <c r="AP282" s="23"/>
      <c r="AQ282" s="23"/>
      <c r="AR282" s="23"/>
      <c r="AS282" s="23"/>
      <c r="AT282" s="23"/>
      <c r="AX282" s="151"/>
      <c r="AY282" s="152"/>
      <c r="AZ282" s="152"/>
      <c r="BA282" s="153"/>
      <c r="BB282" s="153"/>
      <c r="BC282" s="153"/>
      <c r="BD282" s="153"/>
      <c r="BE282" s="153"/>
    </row>
    <row r="283" spans="18:57" hidden="1" x14ac:dyDescent="0.25">
      <c r="R283" s="21"/>
      <c r="V283" s="22"/>
      <c r="Z283" s="22"/>
      <c r="AD283" s="23"/>
      <c r="AH283" s="23"/>
      <c r="AI283" s="23"/>
      <c r="AJ283" s="23"/>
      <c r="AK283" s="23"/>
      <c r="AL283" s="23"/>
      <c r="AM283" s="23"/>
      <c r="AN283" s="23"/>
      <c r="AO283" s="23"/>
      <c r="AP283" s="23"/>
      <c r="AQ283" s="23"/>
      <c r="AR283" s="23"/>
      <c r="AS283" s="23"/>
      <c r="AT283" s="23"/>
      <c r="AX283" s="151"/>
      <c r="AY283" s="152"/>
      <c r="AZ283" s="152"/>
      <c r="BA283" s="153"/>
      <c r="BB283" s="153"/>
      <c r="BC283" s="153"/>
      <c r="BD283" s="153"/>
      <c r="BE283" s="153"/>
    </row>
    <row r="284" spans="18:57" hidden="1" x14ac:dyDescent="0.25">
      <c r="R284" s="21"/>
      <c r="V284" s="22"/>
      <c r="Z284" s="22"/>
      <c r="AD284" s="23"/>
      <c r="AH284" s="23"/>
      <c r="AI284" s="23"/>
      <c r="AJ284" s="23"/>
      <c r="AK284" s="23"/>
      <c r="AL284" s="23"/>
      <c r="AM284" s="23"/>
      <c r="AN284" s="23"/>
      <c r="AO284" s="23"/>
      <c r="AP284" s="23"/>
      <c r="AQ284" s="23"/>
      <c r="AR284" s="23"/>
      <c r="AS284" s="23"/>
      <c r="AT284" s="23"/>
      <c r="AX284" s="151"/>
      <c r="AY284" s="152"/>
      <c r="AZ284" s="152"/>
      <c r="BA284" s="153"/>
      <c r="BB284" s="153"/>
      <c r="BC284" s="153"/>
      <c r="BD284" s="153"/>
      <c r="BE284" s="153"/>
    </row>
    <row r="285" spans="18:57" hidden="1" x14ac:dyDescent="0.25">
      <c r="R285" s="21"/>
      <c r="V285" s="22"/>
      <c r="Z285" s="22"/>
      <c r="AD285" s="23"/>
      <c r="AH285" s="23"/>
      <c r="AI285" s="23"/>
      <c r="AJ285" s="23"/>
      <c r="AK285" s="23"/>
      <c r="AL285" s="23"/>
      <c r="AM285" s="23"/>
      <c r="AN285" s="23"/>
      <c r="AO285" s="23"/>
      <c r="AP285" s="23"/>
      <c r="AQ285" s="23"/>
      <c r="AR285" s="23"/>
      <c r="AS285" s="23"/>
      <c r="AT285" s="23"/>
      <c r="AX285" s="151"/>
      <c r="AY285" s="152"/>
      <c r="AZ285" s="152"/>
      <c r="BA285" s="153"/>
      <c r="BB285" s="153"/>
      <c r="BC285" s="153"/>
      <c r="BD285" s="153"/>
      <c r="BE285" s="153"/>
    </row>
    <row r="286" spans="18:57" hidden="1" x14ac:dyDescent="0.25">
      <c r="R286" s="21"/>
      <c r="V286" s="22"/>
      <c r="Z286" s="22"/>
      <c r="AD286" s="23"/>
      <c r="AH286" s="23"/>
      <c r="AI286" s="23"/>
      <c r="AJ286" s="23"/>
      <c r="AK286" s="23"/>
      <c r="AL286" s="23"/>
      <c r="AM286" s="23"/>
      <c r="AN286" s="23"/>
      <c r="AO286" s="23"/>
      <c r="AP286" s="23"/>
      <c r="AQ286" s="23"/>
      <c r="AR286" s="23"/>
      <c r="AS286" s="23"/>
      <c r="AT286" s="23"/>
      <c r="AX286" s="151"/>
      <c r="AY286" s="152"/>
      <c r="AZ286" s="152"/>
      <c r="BA286" s="153"/>
      <c r="BB286" s="153"/>
      <c r="BC286" s="153"/>
      <c r="BD286" s="153"/>
      <c r="BE286" s="153"/>
    </row>
    <row r="287" spans="18:57" hidden="1" x14ac:dyDescent="0.25">
      <c r="R287" s="21"/>
      <c r="V287" s="22"/>
      <c r="Z287" s="22"/>
      <c r="AD287" s="23"/>
      <c r="AH287" s="23"/>
      <c r="AI287" s="23"/>
      <c r="AJ287" s="23"/>
      <c r="AK287" s="23"/>
      <c r="AL287" s="23"/>
      <c r="AM287" s="23"/>
      <c r="AN287" s="23"/>
      <c r="AO287" s="23"/>
      <c r="AP287" s="23"/>
      <c r="AQ287" s="23"/>
      <c r="AR287" s="23"/>
      <c r="AS287" s="23"/>
      <c r="AT287" s="23"/>
      <c r="AX287" s="151"/>
      <c r="AY287" s="152"/>
      <c r="AZ287" s="152"/>
      <c r="BA287" s="153"/>
      <c r="BB287" s="153"/>
      <c r="BC287" s="153"/>
      <c r="BD287" s="153"/>
      <c r="BE287" s="153"/>
    </row>
    <row r="288" spans="18:57" hidden="1" x14ac:dyDescent="0.25">
      <c r="R288" s="21"/>
      <c r="V288" s="22"/>
      <c r="Z288" s="22"/>
      <c r="AD288" s="23"/>
      <c r="AH288" s="23"/>
      <c r="AI288" s="23"/>
      <c r="AJ288" s="23"/>
      <c r="AK288" s="23"/>
      <c r="AL288" s="23"/>
      <c r="AM288" s="23"/>
      <c r="AN288" s="23"/>
      <c r="AO288" s="23"/>
      <c r="AP288" s="23"/>
      <c r="AQ288" s="23"/>
      <c r="AR288" s="23"/>
      <c r="AS288" s="23"/>
      <c r="AT288" s="23"/>
      <c r="AX288" s="151"/>
      <c r="AY288" s="152"/>
      <c r="AZ288" s="152"/>
      <c r="BA288" s="153"/>
      <c r="BB288" s="153"/>
      <c r="BC288" s="153"/>
      <c r="BD288" s="153"/>
      <c r="BE288" s="153"/>
    </row>
    <row r="289" spans="18:57" hidden="1" x14ac:dyDescent="0.25">
      <c r="R289" s="21"/>
      <c r="V289" s="22"/>
      <c r="Z289" s="22"/>
      <c r="AD289" s="23"/>
      <c r="AH289" s="23"/>
      <c r="AI289" s="23"/>
      <c r="AJ289" s="23"/>
      <c r="AK289" s="23"/>
      <c r="AL289" s="23"/>
      <c r="AM289" s="23"/>
      <c r="AN289" s="23"/>
      <c r="AO289" s="23"/>
      <c r="AP289" s="23"/>
      <c r="AQ289" s="23"/>
      <c r="AR289" s="23"/>
      <c r="AS289" s="23"/>
      <c r="AT289" s="23"/>
      <c r="AX289" s="151"/>
      <c r="AY289" s="152"/>
      <c r="AZ289" s="152"/>
      <c r="BA289" s="153"/>
      <c r="BB289" s="153"/>
      <c r="BC289" s="153"/>
      <c r="BD289" s="153"/>
      <c r="BE289" s="153"/>
    </row>
    <row r="290" spans="18:57" hidden="1" x14ac:dyDescent="0.25">
      <c r="R290" s="21"/>
      <c r="V290" s="22"/>
      <c r="Z290" s="22"/>
      <c r="AD290" s="23"/>
      <c r="AH290" s="23"/>
      <c r="AI290" s="23"/>
      <c r="AJ290" s="23"/>
      <c r="AK290" s="23"/>
      <c r="AL290" s="23"/>
      <c r="AM290" s="23"/>
      <c r="AN290" s="23"/>
      <c r="AO290" s="23"/>
      <c r="AP290" s="23"/>
      <c r="AQ290" s="23"/>
      <c r="AR290" s="23"/>
      <c r="AS290" s="23"/>
      <c r="AT290" s="23"/>
      <c r="AX290" s="151"/>
      <c r="AY290" s="152"/>
      <c r="AZ290" s="152"/>
      <c r="BA290" s="153"/>
      <c r="BB290" s="153"/>
      <c r="BC290" s="153"/>
      <c r="BD290" s="153"/>
      <c r="BE290" s="153"/>
    </row>
    <row r="291" spans="18:57" hidden="1" x14ac:dyDescent="0.25">
      <c r="R291" s="21"/>
      <c r="V291" s="22"/>
      <c r="Z291" s="22"/>
      <c r="AD291" s="23"/>
      <c r="AH291" s="23"/>
      <c r="AI291" s="23"/>
      <c r="AJ291" s="23"/>
      <c r="AK291" s="23"/>
      <c r="AL291" s="23"/>
      <c r="AM291" s="23"/>
      <c r="AN291" s="23"/>
      <c r="AO291" s="23"/>
      <c r="AP291" s="23"/>
      <c r="AQ291" s="23"/>
      <c r="AR291" s="23"/>
      <c r="AS291" s="23"/>
      <c r="AT291" s="23"/>
      <c r="AX291" s="151"/>
      <c r="AY291" s="152"/>
      <c r="AZ291" s="152"/>
      <c r="BA291" s="153"/>
      <c r="BB291" s="153"/>
      <c r="BC291" s="153"/>
      <c r="BD291" s="153"/>
      <c r="BE291" s="153"/>
    </row>
    <row r="292" spans="18:57" hidden="1" x14ac:dyDescent="0.25">
      <c r="R292" s="21"/>
      <c r="V292" s="22"/>
      <c r="Z292" s="22"/>
      <c r="AD292" s="23"/>
      <c r="AH292" s="23"/>
      <c r="AI292" s="23"/>
      <c r="AJ292" s="23"/>
      <c r="AK292" s="23"/>
      <c r="AL292" s="23"/>
      <c r="AM292" s="23"/>
      <c r="AN292" s="23"/>
      <c r="AO292" s="23"/>
      <c r="AP292" s="23"/>
      <c r="AQ292" s="23"/>
      <c r="AR292" s="23"/>
      <c r="AS292" s="23"/>
      <c r="AT292" s="23"/>
      <c r="AX292" s="151"/>
      <c r="AY292" s="152"/>
      <c r="AZ292" s="152"/>
      <c r="BA292" s="153"/>
      <c r="BB292" s="153"/>
      <c r="BC292" s="153"/>
      <c r="BD292" s="153"/>
      <c r="BE292" s="153"/>
    </row>
    <row r="293" spans="18:57" hidden="1" x14ac:dyDescent="0.25">
      <c r="R293" s="21"/>
      <c r="V293" s="22"/>
      <c r="Z293" s="22"/>
      <c r="AD293" s="23"/>
      <c r="AH293" s="23"/>
      <c r="AI293" s="23"/>
      <c r="AJ293" s="23"/>
      <c r="AK293" s="23"/>
      <c r="AL293" s="23"/>
      <c r="AM293" s="23"/>
      <c r="AN293" s="23"/>
      <c r="AO293" s="23"/>
      <c r="AP293" s="23"/>
      <c r="AQ293" s="23"/>
      <c r="AR293" s="23"/>
      <c r="AS293" s="23"/>
      <c r="AT293" s="23"/>
      <c r="AX293" s="151"/>
      <c r="AY293" s="152"/>
      <c r="AZ293" s="152"/>
      <c r="BA293" s="153"/>
      <c r="BB293" s="153"/>
      <c r="BC293" s="153"/>
      <c r="BD293" s="153"/>
      <c r="BE293" s="153"/>
    </row>
    <row r="294" spans="18:57" hidden="1" x14ac:dyDescent="0.25">
      <c r="R294" s="21"/>
      <c r="V294" s="22"/>
      <c r="Z294" s="22"/>
      <c r="AD294" s="23"/>
      <c r="AH294" s="23"/>
      <c r="AI294" s="23"/>
      <c r="AJ294" s="23"/>
      <c r="AK294" s="23"/>
      <c r="AL294" s="23"/>
      <c r="AM294" s="23"/>
      <c r="AN294" s="23"/>
      <c r="AO294" s="23"/>
      <c r="AP294" s="23"/>
      <c r="AQ294" s="23"/>
      <c r="AR294" s="23"/>
      <c r="AS294" s="23"/>
      <c r="AT294" s="23"/>
      <c r="AX294" s="151"/>
      <c r="AY294" s="152"/>
      <c r="AZ294" s="152"/>
      <c r="BA294" s="153"/>
      <c r="BB294" s="153"/>
      <c r="BC294" s="153"/>
      <c r="BD294" s="153"/>
      <c r="BE294" s="153"/>
    </row>
    <row r="295" spans="18:57" hidden="1" x14ac:dyDescent="0.25">
      <c r="R295" s="21"/>
      <c r="V295" s="22"/>
      <c r="Z295" s="22"/>
      <c r="AD295" s="23"/>
      <c r="AH295" s="23"/>
      <c r="AI295" s="23"/>
      <c r="AJ295" s="23"/>
      <c r="AK295" s="23"/>
      <c r="AL295" s="23"/>
      <c r="AM295" s="23"/>
      <c r="AN295" s="23"/>
      <c r="AO295" s="23"/>
      <c r="AP295" s="23"/>
      <c r="AQ295" s="23"/>
      <c r="AR295" s="23"/>
      <c r="AS295" s="23"/>
      <c r="AT295" s="23"/>
      <c r="AX295" s="151"/>
      <c r="AY295" s="152"/>
      <c r="AZ295" s="152"/>
      <c r="BA295" s="153"/>
      <c r="BB295" s="153"/>
      <c r="BC295" s="153"/>
      <c r="BD295" s="153"/>
      <c r="BE295" s="153"/>
    </row>
    <row r="296" spans="18:57" hidden="1" x14ac:dyDescent="0.25">
      <c r="R296" s="21"/>
      <c r="V296" s="22"/>
      <c r="Z296" s="22"/>
      <c r="AD296" s="23"/>
      <c r="AH296" s="23"/>
      <c r="AI296" s="23"/>
      <c r="AJ296" s="23"/>
      <c r="AK296" s="23"/>
      <c r="AL296" s="23"/>
      <c r="AM296" s="23"/>
      <c r="AN296" s="23"/>
      <c r="AO296" s="23"/>
      <c r="AP296" s="23"/>
      <c r="AQ296" s="23"/>
      <c r="AR296" s="23"/>
      <c r="AS296" s="23"/>
      <c r="AT296" s="23"/>
      <c r="AX296" s="151"/>
      <c r="AY296" s="152"/>
      <c r="AZ296" s="152"/>
      <c r="BA296" s="153"/>
      <c r="BB296" s="153"/>
      <c r="BC296" s="153"/>
      <c r="BD296" s="153"/>
      <c r="BE296" s="153"/>
    </row>
    <row r="297" spans="18:57" hidden="1" x14ac:dyDescent="0.25">
      <c r="R297" s="21"/>
      <c r="V297" s="22"/>
      <c r="Z297" s="22"/>
      <c r="AD297" s="23"/>
      <c r="AH297" s="23"/>
      <c r="AI297" s="23"/>
      <c r="AJ297" s="23"/>
      <c r="AK297" s="23"/>
      <c r="AL297" s="23"/>
      <c r="AM297" s="23"/>
      <c r="AN297" s="23"/>
      <c r="AO297" s="23"/>
      <c r="AP297" s="23"/>
      <c r="AQ297" s="23"/>
      <c r="AR297" s="23"/>
      <c r="AS297" s="23"/>
      <c r="AT297" s="23"/>
      <c r="AX297" s="151"/>
      <c r="AY297" s="152"/>
      <c r="AZ297" s="152"/>
      <c r="BA297" s="153"/>
      <c r="BB297" s="153"/>
      <c r="BC297" s="153"/>
      <c r="BD297" s="153"/>
      <c r="BE297" s="153"/>
    </row>
    <row r="298" spans="18:57" hidden="1" x14ac:dyDescent="0.25">
      <c r="R298" s="21"/>
      <c r="V298" s="22"/>
      <c r="Z298" s="22"/>
      <c r="AD298" s="23"/>
      <c r="AH298" s="23"/>
      <c r="AI298" s="23"/>
      <c r="AJ298" s="23"/>
      <c r="AK298" s="23"/>
      <c r="AL298" s="23"/>
      <c r="AM298" s="23"/>
      <c r="AN298" s="23"/>
      <c r="AO298" s="23"/>
      <c r="AP298" s="23"/>
      <c r="AQ298" s="23"/>
      <c r="AR298" s="23"/>
      <c r="AS298" s="23"/>
      <c r="AT298" s="23"/>
      <c r="AX298" s="151"/>
      <c r="AY298" s="152"/>
      <c r="AZ298" s="152"/>
      <c r="BA298" s="153"/>
      <c r="BB298" s="153"/>
      <c r="BC298" s="153"/>
      <c r="BD298" s="153"/>
      <c r="BE298" s="153"/>
    </row>
    <row r="299" spans="18:57" hidden="1" x14ac:dyDescent="0.25">
      <c r="R299" s="21"/>
      <c r="V299" s="22"/>
      <c r="Z299" s="22"/>
      <c r="AD299" s="23"/>
      <c r="AH299" s="23"/>
      <c r="AI299" s="23"/>
      <c r="AJ299" s="23"/>
      <c r="AK299" s="23"/>
      <c r="AL299" s="23"/>
      <c r="AM299" s="23"/>
      <c r="AN299" s="23"/>
      <c r="AO299" s="23"/>
      <c r="AP299" s="23"/>
      <c r="AQ299" s="23"/>
      <c r="AR299" s="23"/>
      <c r="AS299" s="23"/>
      <c r="AT299" s="23"/>
      <c r="AX299" s="151"/>
      <c r="AY299" s="152"/>
      <c r="AZ299" s="152"/>
      <c r="BA299" s="153"/>
      <c r="BB299" s="153"/>
      <c r="BC299" s="153"/>
      <c r="BD299" s="153"/>
      <c r="BE299" s="153"/>
    </row>
    <row r="300" spans="18:57" hidden="1" x14ac:dyDescent="0.25">
      <c r="R300" s="21"/>
      <c r="V300" s="22"/>
      <c r="Z300" s="22"/>
      <c r="AD300" s="23"/>
      <c r="AH300" s="23"/>
      <c r="AI300" s="23"/>
      <c r="AJ300" s="23"/>
      <c r="AK300" s="23"/>
      <c r="AL300" s="23"/>
      <c r="AM300" s="23"/>
      <c r="AN300" s="23"/>
      <c r="AO300" s="23"/>
      <c r="AP300" s="23"/>
      <c r="AQ300" s="23"/>
      <c r="AR300" s="23"/>
      <c r="AS300" s="23"/>
      <c r="AT300" s="23"/>
      <c r="AX300" s="151"/>
      <c r="AY300" s="152"/>
      <c r="AZ300" s="152"/>
      <c r="BA300" s="153"/>
      <c r="BB300" s="153"/>
      <c r="BC300" s="153"/>
      <c r="BD300" s="153"/>
      <c r="BE300" s="153"/>
    </row>
    <row r="301" spans="18:57" hidden="1" x14ac:dyDescent="0.25">
      <c r="R301" s="21"/>
      <c r="V301" s="22"/>
      <c r="Z301" s="22"/>
      <c r="AD301" s="23"/>
      <c r="AH301" s="23"/>
      <c r="AI301" s="23"/>
      <c r="AJ301" s="23"/>
      <c r="AK301" s="23"/>
      <c r="AL301" s="23"/>
      <c r="AM301" s="23"/>
      <c r="AN301" s="23"/>
      <c r="AO301" s="23"/>
      <c r="AP301" s="23"/>
      <c r="AQ301" s="23"/>
      <c r="AR301" s="23"/>
      <c r="AS301" s="23"/>
      <c r="AT301" s="23"/>
      <c r="AX301" s="151"/>
      <c r="AY301" s="152"/>
      <c r="AZ301" s="152"/>
      <c r="BA301" s="153"/>
      <c r="BB301" s="153"/>
      <c r="BC301" s="153"/>
      <c r="BD301" s="153"/>
      <c r="BE301" s="153"/>
    </row>
    <row r="302" spans="18:57" hidden="1" x14ac:dyDescent="0.25">
      <c r="R302" s="21"/>
      <c r="V302" s="22"/>
      <c r="Z302" s="22"/>
      <c r="AD302" s="23"/>
      <c r="AH302" s="23"/>
      <c r="AI302" s="23"/>
      <c r="AJ302" s="23"/>
      <c r="AK302" s="23"/>
      <c r="AL302" s="23"/>
      <c r="AM302" s="23"/>
      <c r="AN302" s="23"/>
      <c r="AO302" s="23"/>
      <c r="AP302" s="23"/>
      <c r="AQ302" s="23"/>
      <c r="AR302" s="23"/>
      <c r="AS302" s="23"/>
      <c r="AT302" s="23"/>
      <c r="AX302" s="151"/>
      <c r="AY302" s="152"/>
      <c r="AZ302" s="152"/>
      <c r="BA302" s="153"/>
      <c r="BB302" s="153"/>
      <c r="BC302" s="153"/>
      <c r="BD302" s="153"/>
      <c r="BE302" s="153"/>
    </row>
    <row r="303" spans="18:57" hidden="1" x14ac:dyDescent="0.25">
      <c r="R303" s="21"/>
      <c r="V303" s="22"/>
      <c r="Z303" s="22"/>
      <c r="AD303" s="23"/>
      <c r="AH303" s="23"/>
      <c r="AI303" s="23"/>
      <c r="AJ303" s="23"/>
      <c r="AK303" s="23"/>
      <c r="AL303" s="23"/>
      <c r="AM303" s="23"/>
      <c r="AN303" s="23"/>
      <c r="AO303" s="23"/>
      <c r="AP303" s="23"/>
      <c r="AQ303" s="23"/>
      <c r="AR303" s="23"/>
      <c r="AS303" s="23"/>
      <c r="AT303" s="23"/>
      <c r="AX303" s="151"/>
      <c r="AY303" s="152"/>
      <c r="AZ303" s="152"/>
      <c r="BA303" s="153"/>
      <c r="BB303" s="153"/>
      <c r="BC303" s="153"/>
      <c r="BD303" s="153"/>
      <c r="BE303" s="153"/>
    </row>
    <row r="304" spans="18:57" hidden="1" x14ac:dyDescent="0.25">
      <c r="R304" s="21"/>
      <c r="V304" s="22"/>
      <c r="Z304" s="22"/>
      <c r="AD304" s="23"/>
      <c r="AH304" s="23"/>
      <c r="AI304" s="23"/>
      <c r="AJ304" s="23"/>
      <c r="AK304" s="23"/>
      <c r="AL304" s="23"/>
      <c r="AM304" s="23"/>
      <c r="AN304" s="23"/>
      <c r="AO304" s="23"/>
      <c r="AP304" s="23"/>
      <c r="AQ304" s="23"/>
      <c r="AR304" s="23"/>
      <c r="AS304" s="23"/>
      <c r="AT304" s="23"/>
      <c r="AX304" s="151"/>
      <c r="AY304" s="152"/>
      <c r="AZ304" s="152"/>
      <c r="BA304" s="153"/>
      <c r="BB304" s="153"/>
      <c r="BC304" s="153"/>
      <c r="BD304" s="153"/>
      <c r="BE304" s="153"/>
    </row>
    <row r="305" spans="18:57" hidden="1" x14ac:dyDescent="0.25">
      <c r="R305" s="21"/>
      <c r="V305" s="22"/>
      <c r="Z305" s="22"/>
      <c r="AD305" s="23"/>
      <c r="AH305" s="23"/>
      <c r="AI305" s="23"/>
      <c r="AJ305" s="23"/>
      <c r="AK305" s="23"/>
      <c r="AL305" s="23"/>
      <c r="AM305" s="23"/>
      <c r="AN305" s="23"/>
      <c r="AO305" s="23"/>
      <c r="AP305" s="23"/>
      <c r="AQ305" s="23"/>
      <c r="AR305" s="23"/>
      <c r="AS305" s="23"/>
      <c r="AT305" s="23"/>
      <c r="AX305" s="151"/>
      <c r="AY305" s="152"/>
      <c r="AZ305" s="152"/>
      <c r="BA305" s="153"/>
      <c r="BB305" s="153"/>
      <c r="BC305" s="153"/>
      <c r="BD305" s="153"/>
      <c r="BE305" s="153"/>
    </row>
    <row r="306" spans="18:57" hidden="1" x14ac:dyDescent="0.25">
      <c r="R306" s="21"/>
      <c r="V306" s="22"/>
      <c r="Z306" s="22"/>
      <c r="AD306" s="23"/>
      <c r="AH306" s="23"/>
      <c r="AI306" s="23"/>
      <c r="AJ306" s="23"/>
      <c r="AK306" s="23"/>
      <c r="AL306" s="23"/>
      <c r="AM306" s="23"/>
      <c r="AN306" s="23"/>
      <c r="AO306" s="23"/>
      <c r="AP306" s="23"/>
      <c r="AQ306" s="23"/>
      <c r="AR306" s="23"/>
      <c r="AS306" s="23"/>
      <c r="AT306" s="23"/>
      <c r="AX306" s="151"/>
      <c r="AY306" s="152"/>
      <c r="AZ306" s="152"/>
      <c r="BA306" s="153"/>
      <c r="BB306" s="153"/>
      <c r="BC306" s="153"/>
      <c r="BD306" s="153"/>
      <c r="BE306" s="153"/>
    </row>
    <row r="307" spans="18:57" hidden="1" x14ac:dyDescent="0.25">
      <c r="R307" s="21"/>
      <c r="V307" s="22"/>
      <c r="Z307" s="22"/>
      <c r="AD307" s="23"/>
      <c r="AH307" s="23"/>
      <c r="AI307" s="23"/>
      <c r="AJ307" s="23"/>
      <c r="AK307" s="23"/>
      <c r="AL307" s="23"/>
      <c r="AM307" s="23"/>
      <c r="AN307" s="23"/>
      <c r="AO307" s="23"/>
      <c r="AP307" s="23"/>
      <c r="AQ307" s="23"/>
      <c r="AR307" s="23"/>
      <c r="AS307" s="23"/>
      <c r="AT307" s="23"/>
      <c r="AX307" s="151"/>
      <c r="AY307" s="152"/>
      <c r="AZ307" s="152"/>
      <c r="BA307" s="153"/>
      <c r="BB307" s="153"/>
      <c r="BC307" s="153"/>
      <c r="BD307" s="153"/>
      <c r="BE307" s="153"/>
    </row>
    <row r="308" spans="18:57" hidden="1" x14ac:dyDescent="0.25">
      <c r="R308" s="21"/>
      <c r="V308" s="22"/>
      <c r="Z308" s="22"/>
      <c r="AD308" s="23"/>
      <c r="AH308" s="23"/>
      <c r="AI308" s="23"/>
      <c r="AJ308" s="23"/>
      <c r="AK308" s="23"/>
      <c r="AL308" s="23"/>
      <c r="AM308" s="23"/>
      <c r="AN308" s="23"/>
      <c r="AO308" s="23"/>
      <c r="AP308" s="23"/>
      <c r="AQ308" s="23"/>
      <c r="AR308" s="23"/>
      <c r="AS308" s="23"/>
      <c r="AT308" s="23"/>
      <c r="AX308" s="151"/>
      <c r="AY308" s="152"/>
      <c r="AZ308" s="152"/>
      <c r="BA308" s="153"/>
      <c r="BB308" s="153"/>
      <c r="BC308" s="153"/>
      <c r="BD308" s="153"/>
      <c r="BE308" s="153"/>
    </row>
    <row r="309" spans="18:57" hidden="1" x14ac:dyDescent="0.25">
      <c r="R309" s="21"/>
      <c r="V309" s="22"/>
      <c r="Z309" s="22"/>
      <c r="AD309" s="23"/>
      <c r="AH309" s="23"/>
      <c r="AI309" s="23"/>
      <c r="AJ309" s="23"/>
      <c r="AK309" s="23"/>
      <c r="AL309" s="23"/>
      <c r="AM309" s="23"/>
      <c r="AN309" s="23"/>
      <c r="AO309" s="23"/>
      <c r="AP309" s="23"/>
      <c r="AQ309" s="23"/>
      <c r="AR309" s="23"/>
      <c r="AS309" s="23"/>
      <c r="AT309" s="23"/>
      <c r="AX309" s="151"/>
      <c r="AY309" s="152"/>
      <c r="AZ309" s="152"/>
      <c r="BA309" s="153"/>
      <c r="BB309" s="153"/>
      <c r="BC309" s="153"/>
      <c r="BD309" s="153"/>
      <c r="BE309" s="153"/>
    </row>
    <row r="310" spans="18:57" hidden="1" x14ac:dyDescent="0.25">
      <c r="R310" s="21"/>
      <c r="V310" s="22"/>
      <c r="Z310" s="22"/>
      <c r="AD310" s="23"/>
      <c r="AH310" s="23"/>
      <c r="AI310" s="23"/>
      <c r="AJ310" s="23"/>
      <c r="AK310" s="23"/>
      <c r="AL310" s="23"/>
      <c r="AM310" s="23"/>
      <c r="AN310" s="23"/>
      <c r="AO310" s="23"/>
      <c r="AP310" s="23"/>
      <c r="AQ310" s="23"/>
      <c r="AR310" s="23"/>
      <c r="AS310" s="23"/>
      <c r="AT310" s="23"/>
      <c r="AX310" s="151"/>
      <c r="AY310" s="152"/>
      <c r="AZ310" s="152"/>
      <c r="BA310" s="153"/>
      <c r="BB310" s="153"/>
      <c r="BC310" s="153"/>
      <c r="BD310" s="153"/>
      <c r="BE310" s="153"/>
    </row>
    <row r="311" spans="18:57" hidden="1" x14ac:dyDescent="0.25">
      <c r="R311" s="21"/>
      <c r="V311" s="22"/>
      <c r="Z311" s="22"/>
      <c r="AD311" s="23"/>
      <c r="AH311" s="23"/>
      <c r="AI311" s="23"/>
      <c r="AJ311" s="23"/>
      <c r="AK311" s="23"/>
      <c r="AL311" s="23"/>
      <c r="AM311" s="23"/>
      <c r="AN311" s="23"/>
      <c r="AO311" s="23"/>
      <c r="AP311" s="23"/>
      <c r="AQ311" s="23"/>
      <c r="AR311" s="23"/>
      <c r="AS311" s="23"/>
      <c r="AT311" s="23"/>
      <c r="AX311" s="151"/>
      <c r="AY311" s="152"/>
      <c r="AZ311" s="152"/>
      <c r="BA311" s="153"/>
      <c r="BB311" s="153"/>
      <c r="BC311" s="153"/>
      <c r="BD311" s="153"/>
      <c r="BE311" s="153"/>
    </row>
    <row r="312" spans="18:57" hidden="1" x14ac:dyDescent="0.25">
      <c r="R312" s="21"/>
      <c r="V312" s="22"/>
      <c r="Z312" s="22"/>
      <c r="AD312" s="23"/>
      <c r="AH312" s="23"/>
      <c r="AI312" s="23"/>
      <c r="AJ312" s="23"/>
      <c r="AK312" s="23"/>
      <c r="AL312" s="23"/>
      <c r="AM312" s="23"/>
      <c r="AN312" s="23"/>
      <c r="AO312" s="23"/>
      <c r="AP312" s="23"/>
      <c r="AQ312" s="23"/>
      <c r="AR312" s="23"/>
      <c r="AS312" s="23"/>
      <c r="AT312" s="23"/>
      <c r="AX312" s="151"/>
      <c r="AY312" s="152"/>
      <c r="AZ312" s="152"/>
      <c r="BA312" s="153"/>
      <c r="BB312" s="153"/>
      <c r="BC312" s="153"/>
      <c r="BD312" s="153"/>
      <c r="BE312" s="153"/>
    </row>
    <row r="313" spans="18:57" hidden="1" x14ac:dyDescent="0.25">
      <c r="R313" s="21"/>
      <c r="V313" s="22"/>
      <c r="Z313" s="22"/>
      <c r="AD313" s="23"/>
      <c r="AH313" s="23"/>
      <c r="AI313" s="23"/>
      <c r="AJ313" s="23"/>
      <c r="AK313" s="23"/>
      <c r="AL313" s="23"/>
      <c r="AM313" s="23"/>
      <c r="AN313" s="23"/>
      <c r="AO313" s="23"/>
      <c r="AP313" s="23"/>
      <c r="AQ313" s="23"/>
      <c r="AR313" s="23"/>
      <c r="AS313" s="23"/>
      <c r="AT313" s="23"/>
      <c r="AX313" s="151"/>
      <c r="AY313" s="152"/>
      <c r="AZ313" s="152"/>
      <c r="BA313" s="153"/>
      <c r="BB313" s="153"/>
      <c r="BC313" s="153"/>
      <c r="BD313" s="153"/>
      <c r="BE313" s="153"/>
    </row>
    <row r="314" spans="18:57" hidden="1" x14ac:dyDescent="0.25">
      <c r="R314" s="21"/>
      <c r="V314" s="22"/>
      <c r="Z314" s="22"/>
      <c r="AD314" s="23"/>
      <c r="AH314" s="23"/>
      <c r="AI314" s="23"/>
      <c r="AJ314" s="23"/>
      <c r="AK314" s="23"/>
      <c r="AL314" s="23"/>
      <c r="AM314" s="23"/>
      <c r="AN314" s="23"/>
      <c r="AO314" s="23"/>
      <c r="AP314" s="23"/>
      <c r="AQ314" s="23"/>
      <c r="AR314" s="23"/>
      <c r="AS314" s="23"/>
      <c r="AT314" s="23"/>
      <c r="AX314" s="151"/>
      <c r="AY314" s="152"/>
      <c r="AZ314" s="152"/>
      <c r="BA314" s="153"/>
      <c r="BB314" s="153"/>
      <c r="BC314" s="153"/>
      <c r="BD314" s="153"/>
      <c r="BE314" s="153"/>
    </row>
    <row r="315" spans="18:57" hidden="1" x14ac:dyDescent="0.25">
      <c r="R315" s="21"/>
      <c r="V315" s="22"/>
      <c r="Z315" s="22"/>
      <c r="AD315" s="23"/>
      <c r="AH315" s="23"/>
      <c r="AI315" s="23"/>
      <c r="AJ315" s="23"/>
      <c r="AK315" s="23"/>
      <c r="AL315" s="23"/>
      <c r="AM315" s="23"/>
      <c r="AN315" s="23"/>
      <c r="AO315" s="23"/>
      <c r="AP315" s="23"/>
      <c r="AQ315" s="23"/>
      <c r="AR315" s="23"/>
      <c r="AS315" s="23"/>
      <c r="AT315" s="23"/>
      <c r="AX315" s="151"/>
      <c r="AY315" s="152"/>
      <c r="AZ315" s="152"/>
      <c r="BA315" s="153"/>
      <c r="BB315" s="153"/>
      <c r="BC315" s="153"/>
      <c r="BD315" s="153"/>
      <c r="BE315" s="153"/>
    </row>
    <row r="316" spans="18:57" hidden="1" x14ac:dyDescent="0.25">
      <c r="R316" s="21"/>
      <c r="V316" s="22"/>
      <c r="Z316" s="22"/>
      <c r="AD316" s="23"/>
      <c r="AH316" s="23"/>
      <c r="AI316" s="23"/>
      <c r="AJ316" s="23"/>
      <c r="AK316" s="23"/>
      <c r="AL316" s="23"/>
      <c r="AM316" s="23"/>
      <c r="AN316" s="23"/>
      <c r="AO316" s="23"/>
      <c r="AP316" s="23"/>
      <c r="AQ316" s="23"/>
      <c r="AR316" s="23"/>
      <c r="AS316" s="23"/>
      <c r="AT316" s="23"/>
      <c r="AX316" s="151"/>
      <c r="AY316" s="152"/>
      <c r="AZ316" s="152"/>
      <c r="BA316" s="153"/>
      <c r="BB316" s="153"/>
      <c r="BC316" s="153"/>
      <c r="BD316" s="153"/>
      <c r="BE316" s="153"/>
    </row>
    <row r="317" spans="18:57" hidden="1" x14ac:dyDescent="0.25">
      <c r="R317" s="21"/>
      <c r="V317" s="22"/>
      <c r="Z317" s="22"/>
      <c r="AD317" s="23"/>
      <c r="AH317" s="23"/>
      <c r="AI317" s="23"/>
      <c r="AJ317" s="23"/>
      <c r="AK317" s="23"/>
      <c r="AL317" s="23"/>
      <c r="AM317" s="23"/>
      <c r="AN317" s="23"/>
      <c r="AO317" s="23"/>
      <c r="AP317" s="23"/>
      <c r="AQ317" s="23"/>
      <c r="AR317" s="23"/>
      <c r="AS317" s="23"/>
      <c r="AT317" s="23"/>
      <c r="AX317" s="151"/>
      <c r="AY317" s="152"/>
      <c r="AZ317" s="152"/>
      <c r="BA317" s="153"/>
      <c r="BB317" s="153"/>
      <c r="BC317" s="153"/>
      <c r="BD317" s="153"/>
      <c r="BE317" s="153"/>
    </row>
    <row r="318" spans="18:57" hidden="1" x14ac:dyDescent="0.25">
      <c r="R318" s="21"/>
      <c r="V318" s="22"/>
      <c r="Z318" s="22"/>
      <c r="AD318" s="23"/>
      <c r="AH318" s="23"/>
      <c r="AI318" s="23"/>
      <c r="AJ318" s="23"/>
      <c r="AK318" s="23"/>
      <c r="AL318" s="23"/>
      <c r="AM318" s="23"/>
      <c r="AN318" s="23"/>
      <c r="AO318" s="23"/>
      <c r="AP318" s="23"/>
      <c r="AQ318" s="23"/>
      <c r="AR318" s="23"/>
      <c r="AS318" s="23"/>
      <c r="AT318" s="23"/>
      <c r="AX318" s="151"/>
      <c r="AY318" s="152"/>
      <c r="AZ318" s="152"/>
      <c r="BA318" s="153"/>
      <c r="BB318" s="153"/>
      <c r="BC318" s="153"/>
      <c r="BD318" s="153"/>
      <c r="BE318" s="153"/>
    </row>
    <row r="319" spans="18:57" hidden="1" x14ac:dyDescent="0.25">
      <c r="R319" s="21"/>
      <c r="V319" s="22"/>
      <c r="Z319" s="22"/>
      <c r="AD319" s="23"/>
      <c r="AH319" s="23"/>
      <c r="AI319" s="23"/>
      <c r="AJ319" s="23"/>
      <c r="AK319" s="23"/>
      <c r="AL319" s="23"/>
      <c r="AM319" s="23"/>
      <c r="AN319" s="23"/>
      <c r="AO319" s="23"/>
      <c r="AP319" s="23"/>
      <c r="AQ319" s="23"/>
      <c r="AR319" s="23"/>
      <c r="AS319" s="23"/>
      <c r="AT319" s="23"/>
      <c r="AX319" s="151"/>
      <c r="AY319" s="152"/>
      <c r="AZ319" s="152"/>
      <c r="BA319" s="153"/>
      <c r="BB319" s="153"/>
      <c r="BC319" s="153"/>
      <c r="BD319" s="153"/>
      <c r="BE319" s="153"/>
    </row>
    <row r="320" spans="18:57" hidden="1" x14ac:dyDescent="0.25">
      <c r="R320" s="21"/>
      <c r="V320" s="22"/>
      <c r="Z320" s="22"/>
      <c r="AD320" s="23"/>
      <c r="AH320" s="23"/>
      <c r="AI320" s="23"/>
      <c r="AJ320" s="23"/>
      <c r="AK320" s="23"/>
      <c r="AL320" s="23"/>
      <c r="AM320" s="23"/>
      <c r="AN320" s="23"/>
      <c r="AO320" s="23"/>
      <c r="AP320" s="23"/>
      <c r="AQ320" s="23"/>
      <c r="AR320" s="23"/>
      <c r="AS320" s="23"/>
      <c r="AT320" s="23"/>
      <c r="AX320" s="151"/>
      <c r="AY320" s="152"/>
      <c r="AZ320" s="152"/>
      <c r="BA320" s="153"/>
      <c r="BB320" s="153"/>
      <c r="BC320" s="153"/>
      <c r="BD320" s="153"/>
      <c r="BE320" s="153"/>
    </row>
    <row r="321" spans="18:57" hidden="1" x14ac:dyDescent="0.25">
      <c r="R321" s="21"/>
      <c r="V321" s="22"/>
      <c r="Z321" s="22"/>
      <c r="AD321" s="23"/>
      <c r="AH321" s="23"/>
      <c r="AI321" s="23"/>
      <c r="AJ321" s="23"/>
      <c r="AK321" s="23"/>
      <c r="AL321" s="23"/>
      <c r="AM321" s="23"/>
      <c r="AN321" s="23"/>
      <c r="AO321" s="23"/>
      <c r="AP321" s="23"/>
      <c r="AQ321" s="23"/>
      <c r="AR321" s="23"/>
      <c r="AS321" s="23"/>
      <c r="AT321" s="23"/>
      <c r="AX321" s="151"/>
      <c r="AY321" s="152"/>
      <c r="AZ321" s="152"/>
      <c r="BA321" s="153"/>
      <c r="BB321" s="153"/>
      <c r="BC321" s="153"/>
      <c r="BD321" s="153"/>
      <c r="BE321" s="153"/>
    </row>
    <row r="322" spans="18:57" hidden="1" x14ac:dyDescent="0.25">
      <c r="R322" s="21"/>
      <c r="V322" s="22"/>
      <c r="Z322" s="22"/>
      <c r="AD322" s="23"/>
      <c r="AH322" s="23"/>
      <c r="AI322" s="23"/>
      <c r="AJ322" s="23"/>
      <c r="AK322" s="23"/>
      <c r="AL322" s="23"/>
      <c r="AM322" s="23"/>
      <c r="AN322" s="23"/>
      <c r="AO322" s="23"/>
      <c r="AP322" s="23"/>
      <c r="AQ322" s="23"/>
      <c r="AR322" s="23"/>
      <c r="AS322" s="23"/>
      <c r="AT322" s="23"/>
      <c r="AX322" s="151"/>
      <c r="AY322" s="152"/>
      <c r="AZ322" s="152"/>
      <c r="BA322" s="153"/>
      <c r="BB322" s="153"/>
      <c r="BC322" s="153"/>
      <c r="BD322" s="153"/>
      <c r="BE322" s="153"/>
    </row>
    <row r="323" spans="18:57" hidden="1" x14ac:dyDescent="0.25">
      <c r="R323" s="21"/>
      <c r="V323" s="22"/>
      <c r="Z323" s="22"/>
      <c r="AD323" s="23"/>
      <c r="AH323" s="23"/>
      <c r="AI323" s="23"/>
      <c r="AJ323" s="23"/>
      <c r="AK323" s="23"/>
      <c r="AL323" s="23"/>
      <c r="AM323" s="23"/>
      <c r="AN323" s="23"/>
      <c r="AO323" s="23"/>
      <c r="AP323" s="23"/>
      <c r="AQ323" s="23"/>
      <c r="AR323" s="23"/>
      <c r="AS323" s="23"/>
      <c r="AT323" s="23"/>
      <c r="AX323" s="151"/>
      <c r="AY323" s="152"/>
      <c r="AZ323" s="152"/>
      <c r="BA323" s="153"/>
      <c r="BB323" s="153"/>
      <c r="BC323" s="153"/>
      <c r="BD323" s="153"/>
      <c r="BE323" s="153"/>
    </row>
    <row r="324" spans="18:57" hidden="1" x14ac:dyDescent="0.25">
      <c r="R324" s="21"/>
      <c r="V324" s="22"/>
      <c r="Z324" s="22"/>
      <c r="AD324" s="23"/>
      <c r="AH324" s="23"/>
      <c r="AI324" s="23"/>
      <c r="AJ324" s="23"/>
      <c r="AK324" s="23"/>
      <c r="AL324" s="23"/>
      <c r="AM324" s="23"/>
      <c r="AN324" s="23"/>
      <c r="AO324" s="23"/>
      <c r="AP324" s="23"/>
      <c r="AQ324" s="23"/>
      <c r="AR324" s="23"/>
      <c r="AS324" s="23"/>
      <c r="AT324" s="23"/>
      <c r="AX324" s="151"/>
      <c r="AY324" s="152"/>
      <c r="AZ324" s="152"/>
      <c r="BA324" s="153"/>
      <c r="BB324" s="153"/>
      <c r="BC324" s="153"/>
      <c r="BD324" s="153"/>
      <c r="BE324" s="153"/>
    </row>
    <row r="325" spans="18:57" hidden="1" x14ac:dyDescent="0.25">
      <c r="R325" s="21"/>
      <c r="V325" s="22"/>
      <c r="Z325" s="22"/>
      <c r="AD325" s="23"/>
      <c r="AH325" s="23"/>
      <c r="AI325" s="23"/>
      <c r="AJ325" s="23"/>
      <c r="AK325" s="23"/>
      <c r="AL325" s="23"/>
      <c r="AM325" s="23"/>
      <c r="AN325" s="23"/>
      <c r="AO325" s="23"/>
      <c r="AP325" s="23"/>
      <c r="AQ325" s="23"/>
      <c r="AR325" s="23"/>
      <c r="AS325" s="23"/>
      <c r="AT325" s="23"/>
      <c r="AX325" s="151"/>
      <c r="AY325" s="152"/>
      <c r="AZ325" s="152"/>
      <c r="BA325" s="153"/>
      <c r="BB325" s="153"/>
      <c r="BC325" s="153"/>
      <c r="BD325" s="153"/>
      <c r="BE325" s="153"/>
    </row>
    <row r="326" spans="18:57" hidden="1" x14ac:dyDescent="0.25">
      <c r="R326" s="21"/>
      <c r="V326" s="22"/>
      <c r="Z326" s="22"/>
      <c r="AD326" s="23"/>
      <c r="AH326" s="23"/>
      <c r="AI326" s="23"/>
      <c r="AJ326" s="23"/>
      <c r="AK326" s="23"/>
      <c r="AL326" s="23"/>
      <c r="AM326" s="23"/>
      <c r="AN326" s="23"/>
      <c r="AO326" s="23"/>
      <c r="AP326" s="23"/>
      <c r="AQ326" s="23"/>
      <c r="AR326" s="23"/>
      <c r="AS326" s="23"/>
      <c r="AT326" s="23"/>
      <c r="AX326" s="151"/>
      <c r="AY326" s="152"/>
      <c r="AZ326" s="152"/>
      <c r="BA326" s="153"/>
      <c r="BB326" s="153"/>
      <c r="BC326" s="153"/>
      <c r="BD326" s="153"/>
      <c r="BE326" s="153"/>
    </row>
    <row r="327" spans="18:57" hidden="1" x14ac:dyDescent="0.25">
      <c r="R327" s="21"/>
      <c r="V327" s="22"/>
      <c r="Z327" s="22"/>
      <c r="AD327" s="23"/>
      <c r="AH327" s="23"/>
      <c r="AI327" s="23"/>
      <c r="AJ327" s="23"/>
      <c r="AK327" s="23"/>
      <c r="AL327" s="23"/>
      <c r="AM327" s="23"/>
      <c r="AN327" s="23"/>
      <c r="AO327" s="23"/>
      <c r="AP327" s="23"/>
      <c r="AQ327" s="23"/>
      <c r="AR327" s="23"/>
      <c r="AS327" s="23"/>
      <c r="AT327" s="23"/>
      <c r="AX327" s="151"/>
      <c r="AY327" s="152"/>
      <c r="AZ327" s="152"/>
      <c r="BA327" s="153"/>
      <c r="BB327" s="153"/>
      <c r="BC327" s="153"/>
      <c r="BD327" s="153"/>
      <c r="BE327" s="153"/>
    </row>
    <row r="328" spans="18:57" hidden="1" x14ac:dyDescent="0.25">
      <c r="R328" s="21"/>
      <c r="V328" s="22"/>
      <c r="Z328" s="22"/>
      <c r="AD328" s="23"/>
      <c r="AH328" s="23"/>
      <c r="AI328" s="23"/>
      <c r="AJ328" s="23"/>
      <c r="AK328" s="23"/>
      <c r="AL328" s="23"/>
      <c r="AM328" s="23"/>
      <c r="AN328" s="23"/>
      <c r="AO328" s="23"/>
      <c r="AP328" s="23"/>
      <c r="AQ328" s="23"/>
      <c r="AR328" s="23"/>
      <c r="AS328" s="23"/>
      <c r="AT328" s="23"/>
      <c r="AX328" s="151"/>
      <c r="AY328" s="152"/>
      <c r="AZ328" s="152"/>
      <c r="BA328" s="153"/>
      <c r="BB328" s="153"/>
      <c r="BC328" s="153"/>
      <c r="BD328" s="153"/>
      <c r="BE328" s="153"/>
    </row>
    <row r="329" spans="18:57" hidden="1" x14ac:dyDescent="0.25">
      <c r="R329" s="21"/>
      <c r="V329" s="22"/>
      <c r="Z329" s="22"/>
      <c r="AD329" s="23"/>
      <c r="AH329" s="23"/>
      <c r="AI329" s="23"/>
      <c r="AJ329" s="23"/>
      <c r="AK329" s="23"/>
      <c r="AL329" s="23"/>
      <c r="AM329" s="23"/>
      <c r="AN329" s="23"/>
      <c r="AO329" s="23"/>
      <c r="AP329" s="23"/>
      <c r="AQ329" s="23"/>
      <c r="AR329" s="23"/>
      <c r="AS329" s="23"/>
      <c r="AT329" s="23"/>
      <c r="AX329" s="151"/>
      <c r="AY329" s="152"/>
      <c r="AZ329" s="152"/>
      <c r="BA329" s="153"/>
      <c r="BB329" s="153"/>
      <c r="BC329" s="153"/>
      <c r="BD329" s="153"/>
      <c r="BE329" s="153"/>
    </row>
    <row r="330" spans="18:57" hidden="1" x14ac:dyDescent="0.25">
      <c r="R330" s="21"/>
      <c r="V330" s="22"/>
      <c r="Z330" s="22"/>
      <c r="AD330" s="23"/>
      <c r="AH330" s="23"/>
      <c r="AI330" s="23"/>
      <c r="AJ330" s="23"/>
      <c r="AK330" s="23"/>
      <c r="AL330" s="23"/>
      <c r="AM330" s="23"/>
      <c r="AN330" s="23"/>
      <c r="AO330" s="23"/>
      <c r="AP330" s="23"/>
      <c r="AQ330" s="23"/>
      <c r="AR330" s="23"/>
      <c r="AS330" s="23"/>
      <c r="AT330" s="23"/>
      <c r="AX330" s="151"/>
      <c r="AY330" s="152"/>
      <c r="AZ330" s="152"/>
      <c r="BA330" s="153"/>
      <c r="BB330" s="153"/>
      <c r="BC330" s="153"/>
      <c r="BD330" s="153"/>
      <c r="BE330" s="153"/>
    </row>
    <row r="331" spans="18:57" hidden="1" x14ac:dyDescent="0.25">
      <c r="R331" s="21"/>
      <c r="V331" s="22"/>
      <c r="Z331" s="22"/>
      <c r="AD331" s="23"/>
      <c r="AH331" s="23"/>
      <c r="AI331" s="23"/>
      <c r="AJ331" s="23"/>
      <c r="AK331" s="23"/>
      <c r="AL331" s="23"/>
      <c r="AM331" s="23"/>
      <c r="AN331" s="23"/>
      <c r="AO331" s="23"/>
      <c r="AP331" s="23"/>
      <c r="AQ331" s="23"/>
      <c r="AR331" s="23"/>
      <c r="AS331" s="23"/>
      <c r="AT331" s="23"/>
      <c r="AX331" s="151"/>
      <c r="AY331" s="152"/>
      <c r="AZ331" s="152"/>
      <c r="BA331" s="153"/>
      <c r="BB331" s="153"/>
      <c r="BC331" s="153"/>
      <c r="BD331" s="153"/>
      <c r="BE331" s="153"/>
    </row>
    <row r="332" spans="18:57" hidden="1" x14ac:dyDescent="0.25">
      <c r="R332" s="21"/>
      <c r="V332" s="22"/>
      <c r="Z332" s="22"/>
      <c r="AD332" s="23"/>
      <c r="AH332" s="23"/>
      <c r="AI332" s="23"/>
      <c r="AJ332" s="23"/>
      <c r="AK332" s="23"/>
      <c r="AL332" s="23"/>
      <c r="AM332" s="23"/>
      <c r="AN332" s="23"/>
      <c r="AO332" s="23"/>
      <c r="AP332" s="23"/>
      <c r="AQ332" s="23"/>
      <c r="AR332" s="23"/>
      <c r="AS332" s="23"/>
      <c r="AT332" s="23"/>
      <c r="AX332" s="151"/>
      <c r="AY332" s="152"/>
      <c r="AZ332" s="152"/>
      <c r="BA332" s="153"/>
      <c r="BB332" s="153"/>
      <c r="BC332" s="153"/>
      <c r="BD332" s="153"/>
      <c r="BE332" s="153"/>
    </row>
    <row r="333" spans="18:57" hidden="1" x14ac:dyDescent="0.25">
      <c r="R333" s="21"/>
      <c r="V333" s="22"/>
      <c r="Z333" s="22"/>
      <c r="AD333" s="23"/>
      <c r="AH333" s="23"/>
      <c r="AI333" s="23"/>
      <c r="AJ333" s="23"/>
      <c r="AK333" s="23"/>
      <c r="AL333" s="23"/>
      <c r="AM333" s="23"/>
      <c r="AN333" s="23"/>
      <c r="AO333" s="23"/>
      <c r="AP333" s="23"/>
      <c r="AQ333" s="23"/>
      <c r="AR333" s="23"/>
      <c r="AS333" s="23"/>
      <c r="AT333" s="23"/>
      <c r="AX333" s="151"/>
      <c r="AY333" s="152"/>
      <c r="AZ333" s="152"/>
      <c r="BA333" s="153"/>
      <c r="BB333" s="153"/>
      <c r="BC333" s="153"/>
      <c r="BD333" s="153"/>
      <c r="BE333" s="153"/>
    </row>
    <row r="334" spans="18:57" hidden="1" x14ac:dyDescent="0.25">
      <c r="R334" s="21"/>
      <c r="V334" s="22"/>
      <c r="Z334" s="22"/>
      <c r="AD334" s="23"/>
      <c r="AH334" s="23"/>
      <c r="AI334" s="23"/>
      <c r="AJ334" s="23"/>
      <c r="AK334" s="23"/>
      <c r="AL334" s="23"/>
      <c r="AM334" s="23"/>
      <c r="AN334" s="23"/>
      <c r="AO334" s="23"/>
      <c r="AP334" s="23"/>
      <c r="AQ334" s="23"/>
      <c r="AR334" s="23"/>
      <c r="AS334" s="23"/>
      <c r="AT334" s="23"/>
      <c r="AX334" s="151"/>
      <c r="AY334" s="152"/>
      <c r="AZ334" s="152"/>
      <c r="BA334" s="153"/>
      <c r="BB334" s="153"/>
      <c r="BC334" s="153"/>
      <c r="BD334" s="153"/>
      <c r="BE334" s="153"/>
    </row>
    <row r="335" spans="18:57" hidden="1" x14ac:dyDescent="0.25">
      <c r="R335" s="21"/>
      <c r="V335" s="22"/>
      <c r="Z335" s="22"/>
      <c r="AD335" s="23"/>
      <c r="AH335" s="23"/>
      <c r="AI335" s="23"/>
      <c r="AJ335" s="23"/>
      <c r="AK335" s="23"/>
      <c r="AL335" s="23"/>
      <c r="AM335" s="23"/>
      <c r="AN335" s="23"/>
      <c r="AO335" s="23"/>
      <c r="AP335" s="23"/>
      <c r="AQ335" s="23"/>
      <c r="AR335" s="23"/>
      <c r="AS335" s="23"/>
      <c r="AT335" s="23"/>
      <c r="AX335" s="151"/>
      <c r="AY335" s="152"/>
      <c r="AZ335" s="152"/>
      <c r="BA335" s="153"/>
      <c r="BB335" s="153"/>
      <c r="BC335" s="153"/>
      <c r="BD335" s="153"/>
      <c r="BE335" s="153"/>
    </row>
    <row r="336" spans="18:57" hidden="1" x14ac:dyDescent="0.25">
      <c r="R336" s="21"/>
      <c r="V336" s="22"/>
      <c r="Z336" s="22"/>
      <c r="AD336" s="23"/>
      <c r="AH336" s="23"/>
      <c r="AI336" s="23"/>
      <c r="AJ336" s="23"/>
      <c r="AK336" s="23"/>
      <c r="AL336" s="23"/>
      <c r="AM336" s="23"/>
      <c r="AN336" s="23"/>
      <c r="AO336" s="23"/>
      <c r="AP336" s="23"/>
      <c r="AQ336" s="23"/>
      <c r="AR336" s="23"/>
      <c r="AS336" s="23"/>
      <c r="AT336" s="23"/>
      <c r="AX336" s="151"/>
      <c r="AY336" s="152"/>
      <c r="AZ336" s="152"/>
      <c r="BA336" s="153"/>
      <c r="BB336" s="153"/>
      <c r="BC336" s="153"/>
      <c r="BD336" s="153"/>
      <c r="BE336" s="153"/>
    </row>
    <row r="337" spans="18:57" hidden="1" x14ac:dyDescent="0.25">
      <c r="R337" s="21"/>
      <c r="V337" s="22"/>
      <c r="Z337" s="22"/>
      <c r="AD337" s="23"/>
      <c r="AH337" s="23"/>
      <c r="AI337" s="23"/>
      <c r="AJ337" s="23"/>
      <c r="AK337" s="23"/>
      <c r="AL337" s="23"/>
      <c r="AM337" s="23"/>
      <c r="AN337" s="23"/>
      <c r="AO337" s="23"/>
      <c r="AP337" s="23"/>
      <c r="AQ337" s="23"/>
      <c r="AR337" s="23"/>
      <c r="AS337" s="23"/>
      <c r="AT337" s="23"/>
      <c r="AX337" s="151"/>
      <c r="AY337" s="152"/>
      <c r="AZ337" s="152"/>
      <c r="BA337" s="153"/>
      <c r="BB337" s="153"/>
      <c r="BC337" s="153"/>
      <c r="BD337" s="153"/>
      <c r="BE337" s="153"/>
    </row>
    <row r="338" spans="18:57" hidden="1" x14ac:dyDescent="0.25">
      <c r="R338" s="21"/>
      <c r="V338" s="22"/>
      <c r="Z338" s="22"/>
      <c r="AD338" s="23"/>
      <c r="AH338" s="23"/>
      <c r="AI338" s="23"/>
      <c r="AJ338" s="23"/>
      <c r="AK338" s="23"/>
      <c r="AL338" s="23"/>
      <c r="AM338" s="23"/>
      <c r="AN338" s="23"/>
      <c r="AO338" s="23"/>
      <c r="AP338" s="23"/>
      <c r="AQ338" s="23"/>
      <c r="AR338" s="23"/>
      <c r="AS338" s="23"/>
      <c r="AT338" s="23"/>
      <c r="AX338" s="151"/>
      <c r="AY338" s="152"/>
      <c r="AZ338" s="152"/>
      <c r="BA338" s="153"/>
      <c r="BB338" s="153"/>
      <c r="BC338" s="153"/>
      <c r="BD338" s="153"/>
      <c r="BE338" s="153"/>
    </row>
    <row r="339" spans="18:57" hidden="1" x14ac:dyDescent="0.25">
      <c r="R339" s="21"/>
      <c r="V339" s="22"/>
      <c r="Z339" s="22"/>
      <c r="AD339" s="23"/>
      <c r="AH339" s="23"/>
      <c r="AI339" s="23"/>
      <c r="AJ339" s="23"/>
      <c r="AK339" s="23"/>
      <c r="AL339" s="23"/>
      <c r="AM339" s="23"/>
      <c r="AN339" s="23"/>
      <c r="AO339" s="23"/>
      <c r="AP339" s="23"/>
      <c r="AQ339" s="23"/>
      <c r="AR339" s="23"/>
      <c r="AS339" s="23"/>
      <c r="AT339" s="23"/>
      <c r="AX339" s="151"/>
      <c r="AY339" s="152"/>
      <c r="AZ339" s="152"/>
      <c r="BA339" s="153"/>
      <c r="BB339" s="153"/>
      <c r="BC339" s="153"/>
      <c r="BD339" s="153"/>
      <c r="BE339" s="153"/>
    </row>
    <row r="340" spans="18:57" hidden="1" x14ac:dyDescent="0.25">
      <c r="R340" s="21"/>
      <c r="V340" s="22"/>
      <c r="Z340" s="22"/>
      <c r="AD340" s="23"/>
      <c r="AH340" s="23"/>
      <c r="AI340" s="23"/>
      <c r="AJ340" s="23"/>
      <c r="AK340" s="23"/>
      <c r="AL340" s="23"/>
      <c r="AM340" s="23"/>
      <c r="AN340" s="23"/>
      <c r="AO340" s="23"/>
      <c r="AP340" s="23"/>
      <c r="AQ340" s="23"/>
      <c r="AR340" s="23"/>
      <c r="AS340" s="23"/>
      <c r="AT340" s="23"/>
      <c r="AX340" s="151"/>
      <c r="AY340" s="152"/>
      <c r="AZ340" s="152"/>
      <c r="BA340" s="153"/>
      <c r="BB340" s="153"/>
      <c r="BC340" s="153"/>
      <c r="BD340" s="153"/>
      <c r="BE340" s="153"/>
    </row>
    <row r="341" spans="18:57" hidden="1" x14ac:dyDescent="0.25">
      <c r="R341" s="21"/>
      <c r="V341" s="22"/>
      <c r="Z341" s="22"/>
      <c r="AD341" s="23"/>
      <c r="AH341" s="23"/>
      <c r="AI341" s="23"/>
      <c r="AJ341" s="23"/>
      <c r="AK341" s="23"/>
      <c r="AL341" s="23"/>
      <c r="AM341" s="23"/>
      <c r="AN341" s="23"/>
      <c r="AO341" s="23"/>
      <c r="AP341" s="23"/>
      <c r="AQ341" s="23"/>
      <c r="AR341" s="23"/>
      <c r="AS341" s="23"/>
      <c r="AT341" s="23"/>
      <c r="AX341" s="151"/>
      <c r="AY341" s="152"/>
      <c r="AZ341" s="152"/>
      <c r="BA341" s="153"/>
      <c r="BB341" s="153"/>
      <c r="BC341" s="153"/>
      <c r="BD341" s="153"/>
      <c r="BE341" s="153"/>
    </row>
    <row r="342" spans="18:57" hidden="1" x14ac:dyDescent="0.25">
      <c r="R342" s="21"/>
      <c r="V342" s="22"/>
      <c r="Z342" s="22"/>
      <c r="AD342" s="23"/>
      <c r="AH342" s="23"/>
      <c r="AI342" s="23"/>
      <c r="AJ342" s="23"/>
      <c r="AK342" s="23"/>
      <c r="AL342" s="23"/>
      <c r="AM342" s="23"/>
      <c r="AN342" s="23"/>
      <c r="AO342" s="23"/>
      <c r="AP342" s="23"/>
      <c r="AQ342" s="23"/>
      <c r="AR342" s="23"/>
      <c r="AS342" s="23"/>
      <c r="AT342" s="23"/>
      <c r="AX342" s="151"/>
      <c r="AY342" s="152"/>
      <c r="AZ342" s="152"/>
      <c r="BA342" s="153"/>
      <c r="BB342" s="153"/>
      <c r="BC342" s="153"/>
      <c r="BD342" s="153"/>
      <c r="BE342" s="153"/>
    </row>
    <row r="343" spans="18:57" hidden="1" x14ac:dyDescent="0.25">
      <c r="R343" s="21"/>
      <c r="V343" s="22"/>
      <c r="Z343" s="22"/>
      <c r="AD343" s="23"/>
      <c r="AH343" s="23"/>
      <c r="AI343" s="23"/>
      <c r="AJ343" s="23"/>
      <c r="AK343" s="23"/>
      <c r="AL343" s="23"/>
      <c r="AM343" s="23"/>
      <c r="AN343" s="23"/>
      <c r="AO343" s="23"/>
      <c r="AP343" s="23"/>
      <c r="AQ343" s="23"/>
      <c r="AR343" s="23"/>
      <c r="AS343" s="23"/>
      <c r="AT343" s="23"/>
      <c r="AX343" s="151"/>
      <c r="AY343" s="152"/>
      <c r="AZ343" s="152"/>
      <c r="BA343" s="153"/>
      <c r="BB343" s="153"/>
      <c r="BC343" s="153"/>
      <c r="BD343" s="153"/>
      <c r="BE343" s="153"/>
    </row>
    <row r="344" spans="18:57" hidden="1" x14ac:dyDescent="0.25">
      <c r="R344" s="21"/>
      <c r="V344" s="22"/>
      <c r="Z344" s="22"/>
      <c r="AD344" s="23"/>
      <c r="AH344" s="23"/>
      <c r="AI344" s="23"/>
      <c r="AJ344" s="23"/>
      <c r="AK344" s="23"/>
      <c r="AL344" s="23"/>
      <c r="AM344" s="23"/>
      <c r="AN344" s="23"/>
      <c r="AO344" s="23"/>
      <c r="AP344" s="23"/>
      <c r="AQ344" s="23"/>
      <c r="AR344" s="23"/>
      <c r="AS344" s="23"/>
      <c r="AT344" s="23"/>
      <c r="AX344" s="151"/>
      <c r="AY344" s="152"/>
      <c r="AZ344" s="152"/>
      <c r="BA344" s="153"/>
      <c r="BB344" s="153"/>
      <c r="BC344" s="153"/>
      <c r="BD344" s="153"/>
      <c r="BE344" s="153"/>
    </row>
    <row r="345" spans="18:57" hidden="1" x14ac:dyDescent="0.25">
      <c r="R345" s="21"/>
      <c r="V345" s="22"/>
      <c r="Z345" s="22"/>
      <c r="AD345" s="23"/>
      <c r="AH345" s="23"/>
      <c r="AI345" s="23"/>
      <c r="AJ345" s="23"/>
      <c r="AK345" s="23"/>
      <c r="AL345" s="23"/>
      <c r="AM345" s="23"/>
      <c r="AN345" s="23"/>
      <c r="AO345" s="23"/>
      <c r="AP345" s="23"/>
      <c r="AQ345" s="23"/>
      <c r="AR345" s="23"/>
      <c r="AS345" s="23"/>
      <c r="AT345" s="23"/>
      <c r="AX345" s="151"/>
      <c r="AY345" s="152"/>
      <c r="AZ345" s="152"/>
      <c r="BA345" s="153"/>
      <c r="BB345" s="153"/>
      <c r="BC345" s="153"/>
      <c r="BD345" s="153"/>
      <c r="BE345" s="153"/>
    </row>
    <row r="346" spans="18:57" hidden="1" x14ac:dyDescent="0.25">
      <c r="R346" s="21"/>
      <c r="V346" s="22"/>
      <c r="Z346" s="22"/>
      <c r="AD346" s="23"/>
      <c r="AH346" s="23"/>
      <c r="AI346" s="23"/>
      <c r="AJ346" s="23"/>
      <c r="AK346" s="23"/>
      <c r="AL346" s="23"/>
      <c r="AM346" s="23"/>
      <c r="AN346" s="23"/>
      <c r="AO346" s="23"/>
      <c r="AP346" s="23"/>
      <c r="AQ346" s="23"/>
      <c r="AR346" s="23"/>
      <c r="AS346" s="23"/>
      <c r="AT346" s="23"/>
      <c r="AX346" s="151"/>
      <c r="AY346" s="152"/>
      <c r="AZ346" s="152"/>
      <c r="BA346" s="153"/>
      <c r="BB346" s="153"/>
      <c r="BC346" s="153"/>
      <c r="BD346" s="153"/>
      <c r="BE346" s="153"/>
    </row>
    <row r="347" spans="18:57" hidden="1" x14ac:dyDescent="0.25">
      <c r="R347" s="21"/>
      <c r="V347" s="22"/>
      <c r="Z347" s="22"/>
      <c r="AD347" s="23"/>
      <c r="AH347" s="23"/>
      <c r="AI347" s="23"/>
      <c r="AJ347" s="23"/>
      <c r="AK347" s="23"/>
      <c r="AL347" s="23"/>
      <c r="AM347" s="23"/>
      <c r="AN347" s="23"/>
      <c r="AO347" s="23"/>
      <c r="AP347" s="23"/>
      <c r="AQ347" s="23"/>
      <c r="AR347" s="23"/>
      <c r="AS347" s="23"/>
      <c r="AT347" s="23"/>
      <c r="AX347" s="151"/>
      <c r="AY347" s="152"/>
      <c r="AZ347" s="152"/>
      <c r="BA347" s="153"/>
      <c r="BB347" s="153"/>
      <c r="BC347" s="153"/>
      <c r="BD347" s="153"/>
      <c r="BE347" s="153"/>
    </row>
    <row r="348" spans="18:57" hidden="1" x14ac:dyDescent="0.25">
      <c r="R348" s="21"/>
      <c r="V348" s="22"/>
      <c r="Z348" s="22"/>
      <c r="AD348" s="23"/>
      <c r="AH348" s="23"/>
      <c r="AI348" s="23"/>
      <c r="AJ348" s="23"/>
      <c r="AK348" s="23"/>
      <c r="AL348" s="23"/>
      <c r="AM348" s="23"/>
      <c r="AN348" s="23"/>
      <c r="AO348" s="23"/>
      <c r="AP348" s="23"/>
      <c r="AQ348" s="23"/>
      <c r="AR348" s="23"/>
      <c r="AS348" s="23"/>
      <c r="AT348" s="23"/>
      <c r="AX348" s="151"/>
      <c r="AY348" s="152"/>
      <c r="AZ348" s="152"/>
      <c r="BA348" s="153"/>
      <c r="BB348" s="153"/>
      <c r="BC348" s="153"/>
      <c r="BD348" s="153"/>
      <c r="BE348" s="153"/>
    </row>
    <row r="349" spans="18:57" hidden="1" x14ac:dyDescent="0.25">
      <c r="R349" s="21"/>
      <c r="V349" s="22"/>
      <c r="Z349" s="22"/>
      <c r="AD349" s="23"/>
      <c r="AH349" s="23"/>
      <c r="AI349" s="23"/>
      <c r="AJ349" s="23"/>
      <c r="AK349" s="23"/>
      <c r="AL349" s="23"/>
      <c r="AM349" s="23"/>
      <c r="AN349" s="23"/>
      <c r="AO349" s="23"/>
      <c r="AP349" s="23"/>
      <c r="AQ349" s="23"/>
      <c r="AR349" s="23"/>
      <c r="AS349" s="23"/>
      <c r="AT349" s="23"/>
      <c r="AX349" s="151"/>
      <c r="AY349" s="152"/>
      <c r="AZ349" s="152"/>
      <c r="BA349" s="153"/>
      <c r="BB349" s="153"/>
      <c r="BC349" s="153"/>
      <c r="BD349" s="153"/>
      <c r="BE349" s="153"/>
    </row>
    <row r="350" spans="18:57" hidden="1" x14ac:dyDescent="0.25">
      <c r="R350" s="21"/>
      <c r="V350" s="22"/>
      <c r="Z350" s="22"/>
      <c r="AD350" s="23"/>
      <c r="AH350" s="23"/>
      <c r="AI350" s="23"/>
      <c r="AJ350" s="23"/>
      <c r="AK350" s="23"/>
      <c r="AL350" s="23"/>
      <c r="AM350" s="23"/>
      <c r="AN350" s="23"/>
      <c r="AO350" s="23"/>
      <c r="AP350" s="23"/>
      <c r="AQ350" s="23"/>
      <c r="AR350" s="23"/>
      <c r="AS350" s="23"/>
      <c r="AT350" s="23"/>
      <c r="AX350" s="151"/>
      <c r="AY350" s="152"/>
      <c r="AZ350" s="152"/>
      <c r="BA350" s="153"/>
      <c r="BB350" s="153"/>
      <c r="BC350" s="153"/>
      <c r="BD350" s="153"/>
      <c r="BE350" s="153"/>
    </row>
    <row r="351" spans="18:57" hidden="1" x14ac:dyDescent="0.25">
      <c r="R351" s="21"/>
      <c r="V351" s="22"/>
      <c r="Z351" s="22"/>
      <c r="AD351" s="23"/>
      <c r="AH351" s="23"/>
      <c r="AI351" s="23"/>
      <c r="AJ351" s="23"/>
      <c r="AK351" s="23"/>
      <c r="AL351" s="23"/>
      <c r="AM351" s="23"/>
      <c r="AN351" s="23"/>
      <c r="AO351" s="23"/>
      <c r="AP351" s="23"/>
      <c r="AQ351" s="23"/>
      <c r="AR351" s="23"/>
      <c r="AS351" s="23"/>
      <c r="AT351" s="23"/>
      <c r="AX351" s="151"/>
      <c r="AY351" s="152"/>
      <c r="AZ351" s="152"/>
      <c r="BA351" s="153"/>
      <c r="BB351" s="153"/>
      <c r="BC351" s="153"/>
      <c r="BD351" s="153"/>
      <c r="BE351" s="153"/>
    </row>
    <row r="352" spans="18:57" hidden="1" x14ac:dyDescent="0.25">
      <c r="R352" s="21"/>
      <c r="V352" s="22"/>
      <c r="Z352" s="22"/>
      <c r="AD352" s="23"/>
      <c r="AH352" s="23"/>
      <c r="AI352" s="23"/>
      <c r="AJ352" s="23"/>
      <c r="AK352" s="23"/>
      <c r="AL352" s="23"/>
      <c r="AM352" s="23"/>
      <c r="AN352" s="23"/>
      <c r="AO352" s="23"/>
      <c r="AP352" s="23"/>
      <c r="AQ352" s="23"/>
      <c r="AR352" s="23"/>
      <c r="AS352" s="23"/>
      <c r="AT352" s="23"/>
      <c r="AX352" s="151"/>
      <c r="AY352" s="152"/>
      <c r="AZ352" s="152"/>
      <c r="BA352" s="153"/>
      <c r="BB352" s="153"/>
      <c r="BC352" s="153"/>
      <c r="BD352" s="153"/>
      <c r="BE352" s="153"/>
    </row>
    <row r="353" spans="18:57" hidden="1" x14ac:dyDescent="0.25">
      <c r="R353" s="21"/>
      <c r="V353" s="22"/>
      <c r="Z353" s="22"/>
      <c r="AD353" s="23"/>
      <c r="AH353" s="23"/>
      <c r="AI353" s="23"/>
      <c r="AJ353" s="23"/>
      <c r="AK353" s="23"/>
      <c r="AL353" s="23"/>
      <c r="AM353" s="23"/>
      <c r="AN353" s="23"/>
      <c r="AO353" s="23"/>
      <c r="AP353" s="23"/>
      <c r="AQ353" s="23"/>
      <c r="AR353" s="23"/>
      <c r="AS353" s="23"/>
      <c r="AT353" s="23"/>
      <c r="AX353" s="151"/>
      <c r="AY353" s="152"/>
      <c r="AZ353" s="152"/>
      <c r="BA353" s="153"/>
      <c r="BB353" s="153"/>
      <c r="BC353" s="153"/>
      <c r="BD353" s="153"/>
      <c r="BE353" s="153"/>
    </row>
    <row r="354" spans="18:57" hidden="1" x14ac:dyDescent="0.25">
      <c r="R354" s="21"/>
      <c r="V354" s="22"/>
      <c r="Z354" s="22"/>
      <c r="AD354" s="23"/>
      <c r="AH354" s="23"/>
      <c r="AI354" s="23"/>
      <c r="AJ354" s="23"/>
      <c r="AK354" s="23"/>
      <c r="AL354" s="23"/>
      <c r="AM354" s="23"/>
      <c r="AN354" s="23"/>
      <c r="AO354" s="23"/>
      <c r="AP354" s="23"/>
      <c r="AQ354" s="23"/>
      <c r="AR354" s="23"/>
      <c r="AS354" s="23"/>
      <c r="AT354" s="23"/>
      <c r="AX354" s="151"/>
      <c r="AY354" s="152"/>
      <c r="AZ354" s="152"/>
      <c r="BA354" s="153"/>
      <c r="BB354" s="153"/>
      <c r="BC354" s="153"/>
      <c r="BD354" s="153"/>
      <c r="BE354" s="153"/>
    </row>
    <row r="355" spans="18:57" hidden="1" x14ac:dyDescent="0.25">
      <c r="R355" s="21"/>
      <c r="V355" s="22"/>
      <c r="Z355" s="22"/>
      <c r="AD355" s="23"/>
      <c r="AH355" s="23"/>
      <c r="AI355" s="23"/>
      <c r="AJ355" s="23"/>
      <c r="AK355" s="23"/>
      <c r="AL355" s="23"/>
      <c r="AM355" s="23"/>
      <c r="AN355" s="23"/>
      <c r="AO355" s="23"/>
      <c r="AP355" s="23"/>
      <c r="AQ355" s="23"/>
      <c r="AR355" s="23"/>
      <c r="AS355" s="23"/>
      <c r="AT355" s="23"/>
      <c r="AX355" s="151"/>
      <c r="AY355" s="152"/>
      <c r="AZ355" s="152"/>
      <c r="BA355" s="153"/>
      <c r="BB355" s="153"/>
      <c r="BC355" s="153"/>
      <c r="BD355" s="153"/>
      <c r="BE355" s="153"/>
    </row>
    <row r="356" spans="18:57" hidden="1" x14ac:dyDescent="0.25">
      <c r="R356" s="21"/>
      <c r="V356" s="22"/>
      <c r="Z356" s="22"/>
      <c r="AD356" s="23"/>
      <c r="AH356" s="23"/>
      <c r="AI356" s="23"/>
      <c r="AJ356" s="23"/>
      <c r="AK356" s="23"/>
      <c r="AL356" s="23"/>
      <c r="AM356" s="23"/>
      <c r="AN356" s="23"/>
      <c r="AO356" s="23"/>
      <c r="AP356" s="23"/>
      <c r="AQ356" s="23"/>
      <c r="AR356" s="23"/>
      <c r="AS356" s="23"/>
      <c r="AT356" s="23"/>
      <c r="AX356" s="151"/>
      <c r="AY356" s="152"/>
      <c r="AZ356" s="152"/>
      <c r="BA356" s="153"/>
      <c r="BB356" s="153"/>
      <c r="BC356" s="153"/>
      <c r="BD356" s="153"/>
      <c r="BE356" s="153"/>
    </row>
    <row r="357" spans="18:57" hidden="1" x14ac:dyDescent="0.25">
      <c r="R357" s="21"/>
      <c r="V357" s="22"/>
      <c r="Z357" s="22"/>
      <c r="AD357" s="23"/>
      <c r="AH357" s="23"/>
      <c r="AI357" s="23"/>
      <c r="AJ357" s="23"/>
      <c r="AK357" s="23"/>
      <c r="AL357" s="23"/>
      <c r="AM357" s="23"/>
      <c r="AN357" s="23"/>
      <c r="AO357" s="23"/>
      <c r="AP357" s="23"/>
      <c r="AQ357" s="23"/>
      <c r="AR357" s="23"/>
      <c r="AS357" s="23"/>
      <c r="AT357" s="23"/>
      <c r="AX357" s="151"/>
      <c r="AY357" s="152"/>
      <c r="AZ357" s="152"/>
      <c r="BA357" s="153"/>
      <c r="BB357" s="153"/>
      <c r="BC357" s="153"/>
      <c r="BD357" s="153"/>
      <c r="BE357" s="153"/>
    </row>
    <row r="358" spans="18:57" hidden="1" x14ac:dyDescent="0.25">
      <c r="R358" s="21"/>
      <c r="V358" s="22"/>
      <c r="Z358" s="22"/>
      <c r="AD358" s="23"/>
      <c r="AH358" s="23"/>
      <c r="AI358" s="23"/>
      <c r="AJ358" s="23"/>
      <c r="AK358" s="23"/>
      <c r="AL358" s="23"/>
      <c r="AM358" s="23"/>
      <c r="AN358" s="23"/>
      <c r="AO358" s="23"/>
      <c r="AP358" s="23"/>
      <c r="AQ358" s="23"/>
      <c r="AR358" s="23"/>
      <c r="AS358" s="23"/>
      <c r="AT358" s="23"/>
      <c r="AX358" s="151"/>
      <c r="AY358" s="152"/>
      <c r="AZ358" s="152"/>
      <c r="BA358" s="153"/>
      <c r="BB358" s="153"/>
      <c r="BC358" s="153"/>
      <c r="BD358" s="153"/>
      <c r="BE358" s="153"/>
    </row>
    <row r="359" spans="18:57" hidden="1" x14ac:dyDescent="0.25">
      <c r="R359" s="21"/>
      <c r="V359" s="22"/>
      <c r="Z359" s="22"/>
      <c r="AD359" s="23"/>
      <c r="AH359" s="23"/>
      <c r="AI359" s="23"/>
      <c r="AJ359" s="23"/>
      <c r="AK359" s="23"/>
      <c r="AL359" s="23"/>
      <c r="AM359" s="23"/>
      <c r="AN359" s="23"/>
      <c r="AO359" s="23"/>
      <c r="AP359" s="23"/>
      <c r="AQ359" s="23"/>
      <c r="AR359" s="23"/>
      <c r="AS359" s="23"/>
      <c r="AT359" s="23"/>
      <c r="AX359" s="151"/>
      <c r="AY359" s="152"/>
      <c r="AZ359" s="152"/>
      <c r="BA359" s="153"/>
      <c r="BB359" s="153"/>
      <c r="BC359" s="153"/>
      <c r="BD359" s="153"/>
      <c r="BE359" s="153"/>
    </row>
    <row r="360" spans="18:57" hidden="1" x14ac:dyDescent="0.25">
      <c r="R360" s="21"/>
      <c r="V360" s="22"/>
      <c r="Z360" s="22"/>
      <c r="AD360" s="23"/>
      <c r="AH360" s="23"/>
      <c r="AI360" s="23"/>
      <c r="AJ360" s="23"/>
      <c r="AK360" s="23"/>
      <c r="AL360" s="23"/>
      <c r="AM360" s="23"/>
      <c r="AN360" s="23"/>
      <c r="AO360" s="23"/>
      <c r="AP360" s="23"/>
      <c r="AQ360" s="23"/>
      <c r="AR360" s="23"/>
      <c r="AS360" s="23"/>
      <c r="AT360" s="23"/>
      <c r="AX360" s="151"/>
      <c r="AY360" s="152"/>
      <c r="AZ360" s="152"/>
      <c r="BA360" s="153"/>
      <c r="BB360" s="153"/>
      <c r="BC360" s="153"/>
      <c r="BD360" s="153"/>
      <c r="BE360" s="153"/>
    </row>
    <row r="361" spans="18:57" hidden="1" x14ac:dyDescent="0.25">
      <c r="R361" s="21"/>
      <c r="V361" s="22"/>
      <c r="Z361" s="22"/>
      <c r="AD361" s="23"/>
      <c r="AH361" s="23"/>
      <c r="AI361" s="23"/>
      <c r="AJ361" s="23"/>
      <c r="AK361" s="23"/>
      <c r="AL361" s="23"/>
      <c r="AM361" s="23"/>
      <c r="AN361" s="23"/>
      <c r="AO361" s="23"/>
      <c r="AP361" s="23"/>
      <c r="AQ361" s="23"/>
      <c r="AR361" s="23"/>
      <c r="AS361" s="23"/>
      <c r="AT361" s="23"/>
      <c r="AX361" s="151"/>
      <c r="AY361" s="152"/>
      <c r="AZ361" s="152"/>
      <c r="BA361" s="153"/>
      <c r="BB361" s="153"/>
      <c r="BC361" s="153"/>
      <c r="BD361" s="153"/>
      <c r="BE361" s="153"/>
    </row>
    <row r="362" spans="18:57" hidden="1" x14ac:dyDescent="0.25">
      <c r="R362" s="21"/>
      <c r="V362" s="22"/>
      <c r="Z362" s="22"/>
      <c r="AD362" s="23"/>
      <c r="AH362" s="23"/>
      <c r="AI362" s="23"/>
      <c r="AJ362" s="23"/>
      <c r="AK362" s="23"/>
      <c r="AL362" s="23"/>
      <c r="AM362" s="23"/>
      <c r="AN362" s="23"/>
      <c r="AO362" s="23"/>
      <c r="AP362" s="23"/>
      <c r="AQ362" s="23"/>
      <c r="AR362" s="23"/>
      <c r="AS362" s="23"/>
      <c r="AT362" s="23"/>
      <c r="AX362" s="151"/>
      <c r="AY362" s="152"/>
      <c r="AZ362" s="152"/>
      <c r="BA362" s="153"/>
      <c r="BB362" s="153"/>
      <c r="BC362" s="153"/>
      <c r="BD362" s="153"/>
      <c r="BE362" s="153"/>
    </row>
    <row r="363" spans="18:57" hidden="1" x14ac:dyDescent="0.25">
      <c r="R363" s="21"/>
      <c r="V363" s="22"/>
      <c r="Z363" s="22"/>
      <c r="AD363" s="23"/>
      <c r="AH363" s="23"/>
      <c r="AI363" s="23"/>
      <c r="AJ363" s="23"/>
      <c r="AK363" s="23"/>
      <c r="AL363" s="23"/>
      <c r="AM363" s="23"/>
      <c r="AN363" s="23"/>
      <c r="AO363" s="23"/>
      <c r="AP363" s="23"/>
      <c r="AQ363" s="23"/>
      <c r="AR363" s="23"/>
      <c r="AS363" s="23"/>
      <c r="AT363" s="23"/>
      <c r="AX363" s="151"/>
      <c r="AY363" s="152"/>
      <c r="AZ363" s="152"/>
      <c r="BA363" s="153"/>
      <c r="BB363" s="153"/>
      <c r="BC363" s="153"/>
      <c r="BD363" s="153"/>
      <c r="BE363" s="153"/>
    </row>
    <row r="364" spans="18:57" hidden="1" x14ac:dyDescent="0.25">
      <c r="R364" s="21"/>
      <c r="V364" s="22"/>
      <c r="Z364" s="22"/>
      <c r="AD364" s="23"/>
      <c r="AH364" s="23"/>
      <c r="AI364" s="23"/>
      <c r="AJ364" s="23"/>
      <c r="AK364" s="23"/>
      <c r="AL364" s="23"/>
      <c r="AM364" s="23"/>
      <c r="AN364" s="23"/>
      <c r="AO364" s="23"/>
      <c r="AP364" s="23"/>
      <c r="AQ364" s="23"/>
      <c r="AR364" s="23"/>
      <c r="AS364" s="23"/>
      <c r="AT364" s="23"/>
      <c r="AX364" s="151"/>
      <c r="AY364" s="152"/>
      <c r="AZ364" s="152"/>
      <c r="BA364" s="153"/>
      <c r="BB364" s="153"/>
      <c r="BC364" s="153"/>
      <c r="BD364" s="153"/>
      <c r="BE364" s="153"/>
    </row>
    <row r="365" spans="18:57" hidden="1" x14ac:dyDescent="0.25">
      <c r="R365" s="21"/>
      <c r="V365" s="22"/>
      <c r="Z365" s="22"/>
      <c r="AD365" s="23"/>
      <c r="AH365" s="23"/>
      <c r="AI365" s="23"/>
      <c r="AJ365" s="23"/>
      <c r="AK365" s="23"/>
      <c r="AL365" s="23"/>
      <c r="AM365" s="23"/>
      <c r="AN365" s="23"/>
      <c r="AO365" s="23"/>
      <c r="AP365" s="23"/>
      <c r="AQ365" s="23"/>
      <c r="AR365" s="23"/>
      <c r="AS365" s="23"/>
      <c r="AT365" s="23"/>
      <c r="AX365" s="151"/>
      <c r="AY365" s="152"/>
      <c r="AZ365" s="152"/>
      <c r="BA365" s="153"/>
      <c r="BB365" s="153"/>
      <c r="BC365" s="153"/>
      <c r="BD365" s="153"/>
      <c r="BE365" s="153"/>
    </row>
    <row r="366" spans="18:57" hidden="1" x14ac:dyDescent="0.25">
      <c r="R366" s="21"/>
      <c r="V366" s="22"/>
      <c r="Z366" s="22"/>
      <c r="AD366" s="23"/>
      <c r="AH366" s="23"/>
      <c r="AI366" s="23"/>
      <c r="AJ366" s="23"/>
      <c r="AK366" s="23"/>
      <c r="AL366" s="23"/>
      <c r="AM366" s="23"/>
      <c r="AN366" s="23"/>
      <c r="AO366" s="23"/>
      <c r="AP366" s="23"/>
      <c r="AQ366" s="23"/>
      <c r="AR366" s="23"/>
      <c r="AS366" s="23"/>
      <c r="AT366" s="23"/>
      <c r="AX366" s="151"/>
      <c r="AY366" s="152"/>
      <c r="AZ366" s="152"/>
      <c r="BA366" s="153"/>
      <c r="BB366" s="153"/>
      <c r="BC366" s="153"/>
      <c r="BD366" s="153"/>
      <c r="BE366" s="153"/>
    </row>
    <row r="367" spans="18:57" hidden="1" x14ac:dyDescent="0.25">
      <c r="R367" s="21"/>
      <c r="V367" s="22"/>
      <c r="Z367" s="22"/>
      <c r="AD367" s="23"/>
      <c r="AH367" s="23"/>
      <c r="AI367" s="23"/>
      <c r="AJ367" s="23"/>
      <c r="AK367" s="23"/>
      <c r="AL367" s="23"/>
      <c r="AM367" s="23"/>
      <c r="AN367" s="23"/>
      <c r="AO367" s="23"/>
      <c r="AP367" s="23"/>
      <c r="AQ367" s="23"/>
      <c r="AR367" s="23"/>
      <c r="AS367" s="23"/>
      <c r="AT367" s="23"/>
      <c r="AX367" s="151"/>
      <c r="AY367" s="152"/>
      <c r="AZ367" s="152"/>
      <c r="BA367" s="153"/>
      <c r="BB367" s="153"/>
      <c r="BC367" s="153"/>
      <c r="BD367" s="153"/>
      <c r="BE367" s="153"/>
    </row>
    <row r="368" spans="18:57" hidden="1" x14ac:dyDescent="0.25">
      <c r="R368" s="21"/>
      <c r="V368" s="22"/>
      <c r="Z368" s="22"/>
      <c r="AD368" s="23"/>
      <c r="AH368" s="23"/>
      <c r="AI368" s="23"/>
      <c r="AJ368" s="23"/>
      <c r="AK368" s="23"/>
      <c r="AL368" s="23"/>
      <c r="AM368" s="23"/>
      <c r="AN368" s="23"/>
      <c r="AO368" s="23"/>
      <c r="AP368" s="23"/>
      <c r="AQ368" s="23"/>
      <c r="AR368" s="23"/>
      <c r="AS368" s="23"/>
      <c r="AT368" s="23"/>
      <c r="AX368" s="151"/>
      <c r="AY368" s="152"/>
      <c r="AZ368" s="152"/>
      <c r="BA368" s="153"/>
      <c r="BB368" s="153"/>
      <c r="BC368" s="153"/>
      <c r="BD368" s="153"/>
      <c r="BE368" s="153"/>
    </row>
    <row r="369" spans="18:57" hidden="1" x14ac:dyDescent="0.25">
      <c r="R369" s="21"/>
      <c r="V369" s="22"/>
      <c r="Z369" s="22"/>
      <c r="AD369" s="23"/>
      <c r="AH369" s="23"/>
      <c r="AI369" s="23"/>
      <c r="AJ369" s="23"/>
      <c r="AK369" s="23"/>
      <c r="AL369" s="23"/>
      <c r="AM369" s="23"/>
      <c r="AN369" s="23"/>
      <c r="AO369" s="23"/>
      <c r="AP369" s="23"/>
      <c r="AQ369" s="23"/>
      <c r="AR369" s="23"/>
      <c r="AS369" s="23"/>
      <c r="AT369" s="23"/>
      <c r="AX369" s="151"/>
      <c r="AY369" s="152"/>
      <c r="AZ369" s="152"/>
      <c r="BA369" s="153"/>
      <c r="BB369" s="153"/>
      <c r="BC369" s="153"/>
      <c r="BD369" s="153"/>
      <c r="BE369" s="153"/>
    </row>
    <row r="370" spans="18:57" hidden="1" x14ac:dyDescent="0.25">
      <c r="R370" s="21"/>
      <c r="V370" s="22"/>
      <c r="Z370" s="22"/>
      <c r="AD370" s="23"/>
      <c r="AH370" s="23"/>
      <c r="AI370" s="23"/>
      <c r="AJ370" s="23"/>
      <c r="AK370" s="23"/>
      <c r="AL370" s="23"/>
      <c r="AM370" s="23"/>
      <c r="AN370" s="23"/>
      <c r="AO370" s="23"/>
      <c r="AP370" s="23"/>
      <c r="AQ370" s="23"/>
      <c r="AR370" s="23"/>
      <c r="AS370" s="23"/>
      <c r="AT370" s="23"/>
      <c r="AX370" s="151"/>
      <c r="AY370" s="152"/>
      <c r="AZ370" s="152"/>
      <c r="BA370" s="153"/>
      <c r="BB370" s="153"/>
      <c r="BC370" s="153"/>
      <c r="BD370" s="153"/>
      <c r="BE370" s="153"/>
    </row>
    <row r="371" spans="18:57" hidden="1" x14ac:dyDescent="0.25">
      <c r="R371" s="21"/>
      <c r="V371" s="22"/>
      <c r="Z371" s="22"/>
      <c r="AD371" s="23"/>
      <c r="AH371" s="23"/>
      <c r="AI371" s="23"/>
      <c r="AJ371" s="23"/>
      <c r="AK371" s="23"/>
      <c r="AL371" s="23"/>
      <c r="AM371" s="23"/>
      <c r="AN371" s="23"/>
      <c r="AO371" s="23"/>
      <c r="AP371" s="23"/>
      <c r="AQ371" s="23"/>
      <c r="AR371" s="23"/>
      <c r="AS371" s="23"/>
      <c r="AT371" s="23"/>
      <c r="AX371" s="151"/>
      <c r="AY371" s="152"/>
      <c r="AZ371" s="152"/>
      <c r="BA371" s="153"/>
      <c r="BB371" s="153"/>
      <c r="BC371" s="153"/>
      <c r="BD371" s="153"/>
      <c r="BE371" s="153"/>
    </row>
    <row r="372" spans="18:57" hidden="1" x14ac:dyDescent="0.25">
      <c r="R372" s="21"/>
      <c r="V372" s="22"/>
      <c r="Z372" s="22"/>
      <c r="AD372" s="23"/>
      <c r="AH372" s="23"/>
      <c r="AI372" s="23"/>
      <c r="AJ372" s="23"/>
      <c r="AK372" s="23"/>
      <c r="AL372" s="23"/>
      <c r="AM372" s="23"/>
      <c r="AN372" s="23"/>
      <c r="AO372" s="23"/>
      <c r="AP372" s="23"/>
      <c r="AQ372" s="23"/>
      <c r="AR372" s="23"/>
      <c r="AS372" s="23"/>
      <c r="AT372" s="23"/>
      <c r="AX372" s="151"/>
      <c r="AY372" s="152"/>
      <c r="AZ372" s="152"/>
      <c r="BA372" s="153"/>
      <c r="BB372" s="153"/>
      <c r="BC372" s="153"/>
      <c r="BD372" s="153"/>
      <c r="BE372" s="153"/>
    </row>
    <row r="373" spans="18:57" hidden="1" x14ac:dyDescent="0.25">
      <c r="R373" s="21"/>
      <c r="V373" s="22"/>
      <c r="Z373" s="22"/>
      <c r="AD373" s="23"/>
      <c r="AH373" s="23"/>
      <c r="AI373" s="23"/>
      <c r="AJ373" s="23"/>
      <c r="AK373" s="23"/>
      <c r="AL373" s="23"/>
      <c r="AM373" s="23"/>
      <c r="AN373" s="23"/>
      <c r="AO373" s="23"/>
      <c r="AP373" s="23"/>
      <c r="AQ373" s="23"/>
      <c r="AR373" s="23"/>
      <c r="AS373" s="23"/>
      <c r="AT373" s="23"/>
      <c r="AX373" s="151"/>
      <c r="AY373" s="152"/>
      <c r="AZ373" s="152"/>
      <c r="BA373" s="153"/>
      <c r="BB373" s="153"/>
      <c r="BC373" s="153"/>
      <c r="BD373" s="153"/>
      <c r="BE373" s="153"/>
    </row>
    <row r="374" spans="18:57" hidden="1" x14ac:dyDescent="0.25">
      <c r="R374" s="21"/>
      <c r="V374" s="22"/>
      <c r="Z374" s="22"/>
      <c r="AD374" s="23"/>
      <c r="AH374" s="23"/>
      <c r="AI374" s="23"/>
      <c r="AJ374" s="23"/>
      <c r="AK374" s="23"/>
      <c r="AL374" s="23"/>
      <c r="AM374" s="23"/>
      <c r="AN374" s="23"/>
      <c r="AO374" s="23"/>
      <c r="AP374" s="23"/>
      <c r="AQ374" s="23"/>
      <c r="AR374" s="23"/>
      <c r="AS374" s="23"/>
      <c r="AT374" s="23"/>
      <c r="AX374" s="151"/>
      <c r="AY374" s="152"/>
      <c r="AZ374" s="152"/>
      <c r="BA374" s="153"/>
      <c r="BB374" s="153"/>
      <c r="BC374" s="153"/>
      <c r="BD374" s="153"/>
      <c r="BE374" s="153"/>
    </row>
    <row r="375" spans="18:57" hidden="1" x14ac:dyDescent="0.25">
      <c r="R375" s="21"/>
      <c r="V375" s="22"/>
      <c r="Z375" s="22"/>
      <c r="AD375" s="23"/>
      <c r="AH375" s="23"/>
      <c r="AI375" s="23"/>
      <c r="AJ375" s="23"/>
      <c r="AK375" s="23"/>
      <c r="AL375" s="23"/>
      <c r="AM375" s="23"/>
      <c r="AN375" s="23"/>
      <c r="AO375" s="23"/>
      <c r="AP375" s="23"/>
      <c r="AQ375" s="23"/>
      <c r="AR375" s="23"/>
      <c r="AS375" s="23"/>
      <c r="AT375" s="23"/>
      <c r="AX375" s="151"/>
      <c r="AY375" s="152"/>
      <c r="AZ375" s="152"/>
      <c r="BA375" s="153"/>
      <c r="BB375" s="153"/>
      <c r="BC375" s="153"/>
      <c r="BD375" s="153"/>
      <c r="BE375" s="153"/>
    </row>
    <row r="376" spans="18:57" hidden="1" x14ac:dyDescent="0.25">
      <c r="R376" s="21"/>
      <c r="V376" s="22"/>
      <c r="Z376" s="22"/>
      <c r="AD376" s="23"/>
      <c r="AH376" s="23"/>
      <c r="AI376" s="23"/>
      <c r="AJ376" s="23"/>
      <c r="AK376" s="23"/>
      <c r="AL376" s="23"/>
      <c r="AM376" s="23"/>
      <c r="AN376" s="23"/>
      <c r="AO376" s="23"/>
      <c r="AP376" s="23"/>
      <c r="AQ376" s="23"/>
      <c r="AR376" s="23"/>
      <c r="AS376" s="23"/>
      <c r="AT376" s="23"/>
      <c r="AX376" s="151"/>
      <c r="AY376" s="152"/>
      <c r="AZ376" s="152"/>
      <c r="BA376" s="153"/>
      <c r="BB376" s="153"/>
      <c r="BC376" s="153"/>
      <c r="BD376" s="153"/>
      <c r="BE376" s="153"/>
    </row>
    <row r="377" spans="18:57" hidden="1" x14ac:dyDescent="0.25">
      <c r="R377" s="21"/>
      <c r="V377" s="22"/>
      <c r="Z377" s="22"/>
      <c r="AD377" s="23"/>
      <c r="AH377" s="23"/>
      <c r="AI377" s="23"/>
      <c r="AJ377" s="23"/>
      <c r="AK377" s="23"/>
      <c r="AL377" s="23"/>
      <c r="AM377" s="23"/>
      <c r="AN377" s="23"/>
      <c r="AO377" s="23"/>
      <c r="AP377" s="23"/>
      <c r="AQ377" s="23"/>
      <c r="AR377" s="23"/>
      <c r="AS377" s="23"/>
      <c r="AT377" s="23"/>
      <c r="AX377" s="151"/>
      <c r="AY377" s="152"/>
      <c r="AZ377" s="152"/>
      <c r="BA377" s="153"/>
      <c r="BB377" s="153"/>
      <c r="BC377" s="153"/>
      <c r="BD377" s="153"/>
      <c r="BE377" s="153"/>
    </row>
    <row r="378" spans="18:57" hidden="1" x14ac:dyDescent="0.25">
      <c r="R378" s="21"/>
      <c r="V378" s="22"/>
      <c r="Z378" s="22"/>
      <c r="AD378" s="23"/>
      <c r="AH378" s="23"/>
      <c r="AI378" s="23"/>
      <c r="AJ378" s="23"/>
      <c r="AK378" s="23"/>
      <c r="AL378" s="23"/>
      <c r="AM378" s="23"/>
      <c r="AN378" s="23"/>
      <c r="AO378" s="23"/>
      <c r="AP378" s="23"/>
      <c r="AQ378" s="23"/>
      <c r="AR378" s="23"/>
      <c r="AS378" s="23"/>
      <c r="AT378" s="23"/>
      <c r="AX378" s="151"/>
      <c r="AY378" s="152"/>
      <c r="AZ378" s="152"/>
      <c r="BA378" s="153"/>
      <c r="BB378" s="153"/>
      <c r="BC378" s="153"/>
      <c r="BD378" s="153"/>
      <c r="BE378" s="153"/>
    </row>
    <row r="379" spans="18:57" hidden="1" x14ac:dyDescent="0.25">
      <c r="R379" s="21"/>
      <c r="V379" s="22"/>
      <c r="Z379" s="22"/>
      <c r="AD379" s="23"/>
      <c r="AH379" s="23"/>
      <c r="AI379" s="23"/>
      <c r="AJ379" s="23"/>
      <c r="AK379" s="23"/>
      <c r="AL379" s="23"/>
      <c r="AM379" s="23"/>
      <c r="AN379" s="23"/>
      <c r="AO379" s="23"/>
      <c r="AP379" s="23"/>
      <c r="AQ379" s="23"/>
      <c r="AR379" s="23"/>
      <c r="AS379" s="23"/>
      <c r="AT379" s="23"/>
      <c r="AX379" s="151"/>
      <c r="AY379" s="152"/>
      <c r="AZ379" s="152"/>
      <c r="BA379" s="153"/>
      <c r="BB379" s="153"/>
      <c r="BC379" s="153"/>
      <c r="BD379" s="153"/>
      <c r="BE379" s="153"/>
    </row>
    <row r="380" spans="18:57" hidden="1" x14ac:dyDescent="0.25">
      <c r="R380" s="21"/>
      <c r="V380" s="22"/>
      <c r="Z380" s="22"/>
      <c r="AD380" s="23"/>
      <c r="AH380" s="23"/>
      <c r="AI380" s="23"/>
      <c r="AJ380" s="23"/>
      <c r="AK380" s="23"/>
      <c r="AL380" s="23"/>
      <c r="AM380" s="23"/>
      <c r="AN380" s="23"/>
      <c r="AO380" s="23"/>
      <c r="AP380" s="23"/>
      <c r="AQ380" s="23"/>
      <c r="AR380" s="23"/>
      <c r="AS380" s="23"/>
      <c r="AT380" s="23"/>
      <c r="AX380" s="151"/>
      <c r="AY380" s="152"/>
      <c r="AZ380" s="152"/>
      <c r="BA380" s="153"/>
      <c r="BB380" s="153"/>
      <c r="BC380" s="153"/>
      <c r="BD380" s="153"/>
      <c r="BE380" s="153"/>
    </row>
    <row r="381" spans="18:57" hidden="1" x14ac:dyDescent="0.25">
      <c r="R381" s="21"/>
      <c r="V381" s="22"/>
      <c r="Z381" s="22"/>
      <c r="AD381" s="23"/>
      <c r="AH381" s="23"/>
      <c r="AI381" s="23"/>
      <c r="AJ381" s="23"/>
      <c r="AK381" s="23"/>
      <c r="AL381" s="23"/>
      <c r="AM381" s="23"/>
      <c r="AN381" s="23"/>
      <c r="AO381" s="23"/>
      <c r="AP381" s="23"/>
      <c r="AQ381" s="23"/>
      <c r="AR381" s="23"/>
      <c r="AS381" s="23"/>
      <c r="AT381" s="23"/>
      <c r="AX381" s="151"/>
      <c r="AY381" s="152"/>
      <c r="AZ381" s="152"/>
      <c r="BA381" s="153"/>
      <c r="BB381" s="153"/>
      <c r="BC381" s="153"/>
      <c r="BD381" s="153"/>
      <c r="BE381" s="153"/>
    </row>
    <row r="382" spans="18:57" hidden="1" x14ac:dyDescent="0.25">
      <c r="R382" s="21"/>
      <c r="V382" s="22"/>
      <c r="Z382" s="22"/>
      <c r="AD382" s="23"/>
      <c r="AH382" s="23"/>
      <c r="AI382" s="23"/>
      <c r="AJ382" s="23"/>
      <c r="AK382" s="23"/>
      <c r="AL382" s="23"/>
      <c r="AM382" s="23"/>
      <c r="AN382" s="23"/>
      <c r="AO382" s="23"/>
      <c r="AP382" s="23"/>
      <c r="AQ382" s="23"/>
      <c r="AR382" s="23"/>
      <c r="AS382" s="23"/>
      <c r="AT382" s="23"/>
      <c r="AX382" s="151"/>
      <c r="AY382" s="152"/>
      <c r="AZ382" s="152"/>
      <c r="BA382" s="153"/>
      <c r="BB382" s="153"/>
      <c r="BC382" s="153"/>
      <c r="BD382" s="153"/>
      <c r="BE382" s="153"/>
    </row>
    <row r="383" spans="18:57" hidden="1" x14ac:dyDescent="0.25">
      <c r="R383" s="21"/>
      <c r="V383" s="22"/>
      <c r="Z383" s="22"/>
      <c r="AD383" s="23"/>
      <c r="AH383" s="23"/>
      <c r="AI383" s="23"/>
      <c r="AJ383" s="23"/>
      <c r="AK383" s="23"/>
      <c r="AL383" s="23"/>
      <c r="AM383" s="23"/>
      <c r="AN383" s="23"/>
      <c r="AO383" s="23"/>
      <c r="AP383" s="23"/>
      <c r="AQ383" s="23"/>
      <c r="AR383" s="23"/>
      <c r="AS383" s="23"/>
      <c r="AT383" s="23"/>
      <c r="AX383" s="151"/>
      <c r="AY383" s="152"/>
      <c r="AZ383" s="152"/>
      <c r="BA383" s="153"/>
      <c r="BB383" s="153"/>
      <c r="BC383" s="153"/>
      <c r="BD383" s="153"/>
      <c r="BE383" s="153"/>
    </row>
    <row r="384" spans="18:57" hidden="1" x14ac:dyDescent="0.25">
      <c r="R384" s="21"/>
      <c r="V384" s="22"/>
      <c r="Z384" s="22"/>
      <c r="AD384" s="23"/>
      <c r="AH384" s="23"/>
      <c r="AI384" s="23"/>
      <c r="AJ384" s="23"/>
      <c r="AK384" s="23"/>
      <c r="AL384" s="23"/>
      <c r="AM384" s="23"/>
      <c r="AN384" s="23"/>
      <c r="AO384" s="23"/>
      <c r="AP384" s="23"/>
      <c r="AQ384" s="23"/>
      <c r="AR384" s="23"/>
      <c r="AS384" s="23"/>
      <c r="AT384" s="23"/>
      <c r="AX384" s="151"/>
      <c r="AY384" s="152"/>
      <c r="AZ384" s="152"/>
      <c r="BA384" s="153"/>
      <c r="BB384" s="153"/>
      <c r="BC384" s="153"/>
      <c r="BD384" s="153"/>
      <c r="BE384" s="153"/>
    </row>
    <row r="385" spans="18:57" hidden="1" x14ac:dyDescent="0.25">
      <c r="R385" s="21"/>
      <c r="V385" s="22"/>
      <c r="Z385" s="22"/>
      <c r="AD385" s="23"/>
      <c r="AH385" s="23"/>
      <c r="AI385" s="23"/>
      <c r="AJ385" s="23"/>
      <c r="AK385" s="23"/>
      <c r="AL385" s="23"/>
      <c r="AM385" s="23"/>
      <c r="AN385" s="23"/>
      <c r="AO385" s="23"/>
      <c r="AP385" s="23"/>
      <c r="AQ385" s="23"/>
      <c r="AR385" s="23"/>
      <c r="AS385" s="23"/>
      <c r="AT385" s="23"/>
      <c r="AX385" s="151"/>
      <c r="AY385" s="152"/>
      <c r="AZ385" s="152"/>
      <c r="BA385" s="153"/>
      <c r="BB385" s="153"/>
      <c r="BC385" s="153"/>
      <c r="BD385" s="153"/>
      <c r="BE385" s="153"/>
    </row>
    <row r="386" spans="18:57" hidden="1" x14ac:dyDescent="0.25">
      <c r="R386" s="21"/>
      <c r="V386" s="22"/>
      <c r="Z386" s="22"/>
      <c r="AD386" s="23"/>
      <c r="AH386" s="23"/>
      <c r="AI386" s="23"/>
      <c r="AJ386" s="23"/>
      <c r="AK386" s="23"/>
      <c r="AL386" s="23"/>
      <c r="AM386" s="23"/>
      <c r="AN386" s="23"/>
      <c r="AO386" s="23"/>
      <c r="AP386" s="23"/>
      <c r="AQ386" s="23"/>
      <c r="AR386" s="23"/>
      <c r="AS386" s="23"/>
      <c r="AT386" s="23"/>
      <c r="AX386" s="151"/>
      <c r="AY386" s="152"/>
      <c r="AZ386" s="152"/>
      <c r="BA386" s="153"/>
      <c r="BB386" s="153"/>
      <c r="BC386" s="153"/>
      <c r="BD386" s="153"/>
      <c r="BE386" s="153"/>
    </row>
    <row r="387" spans="18:57" hidden="1" x14ac:dyDescent="0.25">
      <c r="R387" s="21"/>
      <c r="V387" s="22"/>
      <c r="Z387" s="22"/>
      <c r="AD387" s="23"/>
      <c r="AH387" s="23"/>
      <c r="AI387" s="23"/>
      <c r="AJ387" s="23"/>
      <c r="AK387" s="23"/>
      <c r="AL387" s="23"/>
      <c r="AM387" s="23"/>
      <c r="AN387" s="23"/>
      <c r="AO387" s="23"/>
      <c r="AP387" s="23"/>
      <c r="AQ387" s="23"/>
      <c r="AR387" s="23"/>
      <c r="AS387" s="23"/>
      <c r="AT387" s="23"/>
      <c r="AX387" s="151"/>
      <c r="AY387" s="152"/>
      <c r="AZ387" s="152"/>
      <c r="BA387" s="153"/>
      <c r="BB387" s="153"/>
      <c r="BC387" s="153"/>
      <c r="BD387" s="153"/>
      <c r="BE387" s="153"/>
    </row>
    <row r="388" spans="18:57" hidden="1" x14ac:dyDescent="0.25">
      <c r="R388" s="21"/>
      <c r="V388" s="22"/>
      <c r="Z388" s="22"/>
      <c r="AD388" s="23"/>
      <c r="AH388" s="23"/>
      <c r="AI388" s="23"/>
      <c r="AJ388" s="23"/>
      <c r="AK388" s="23"/>
      <c r="AL388" s="23"/>
      <c r="AM388" s="23"/>
      <c r="AN388" s="23"/>
      <c r="AO388" s="23"/>
      <c r="AP388" s="23"/>
      <c r="AQ388" s="23"/>
      <c r="AR388" s="23"/>
      <c r="AS388" s="23"/>
      <c r="AT388" s="23"/>
      <c r="AX388" s="151"/>
      <c r="AY388" s="152"/>
      <c r="AZ388" s="152"/>
      <c r="BA388" s="153"/>
      <c r="BB388" s="153"/>
      <c r="BC388" s="153"/>
      <c r="BD388" s="153"/>
      <c r="BE388" s="153"/>
    </row>
    <row r="389" spans="18:57" hidden="1" x14ac:dyDescent="0.25">
      <c r="R389" s="21"/>
      <c r="V389" s="22"/>
      <c r="Z389" s="22"/>
      <c r="AD389" s="23"/>
      <c r="AH389" s="23"/>
      <c r="AI389" s="23"/>
      <c r="AJ389" s="23"/>
      <c r="AK389" s="23"/>
      <c r="AL389" s="23"/>
      <c r="AM389" s="23"/>
      <c r="AN389" s="23"/>
      <c r="AO389" s="23"/>
      <c r="AP389" s="23"/>
      <c r="AQ389" s="23"/>
      <c r="AR389" s="23"/>
      <c r="AS389" s="23"/>
      <c r="AT389" s="23"/>
      <c r="AX389" s="151"/>
      <c r="AY389" s="152"/>
      <c r="AZ389" s="152"/>
      <c r="BA389" s="153"/>
      <c r="BB389" s="153"/>
      <c r="BC389" s="153"/>
      <c r="BD389" s="153"/>
      <c r="BE389" s="153"/>
    </row>
    <row r="390" spans="18:57" hidden="1" x14ac:dyDescent="0.25">
      <c r="R390" s="21"/>
      <c r="V390" s="22"/>
      <c r="Z390" s="22"/>
      <c r="AD390" s="23"/>
      <c r="AH390" s="23"/>
      <c r="AI390" s="23"/>
      <c r="AJ390" s="23"/>
      <c r="AK390" s="23"/>
      <c r="AL390" s="23"/>
      <c r="AM390" s="23"/>
      <c r="AN390" s="23"/>
      <c r="AO390" s="23"/>
      <c r="AP390" s="23"/>
      <c r="AQ390" s="23"/>
      <c r="AR390" s="23"/>
      <c r="AS390" s="23"/>
      <c r="AT390" s="23"/>
      <c r="AX390" s="151"/>
      <c r="AY390" s="152"/>
      <c r="AZ390" s="152"/>
      <c r="BA390" s="153"/>
      <c r="BB390" s="153"/>
      <c r="BC390" s="153"/>
      <c r="BD390" s="153"/>
      <c r="BE390" s="153"/>
    </row>
    <row r="391" spans="18:57" hidden="1" x14ac:dyDescent="0.25">
      <c r="R391" s="21"/>
      <c r="V391" s="22"/>
      <c r="Z391" s="22"/>
      <c r="AD391" s="23"/>
      <c r="AH391" s="23"/>
      <c r="AI391" s="23"/>
      <c r="AJ391" s="23"/>
      <c r="AK391" s="23"/>
      <c r="AL391" s="23"/>
      <c r="AM391" s="23"/>
      <c r="AN391" s="23"/>
      <c r="AO391" s="23"/>
      <c r="AP391" s="23"/>
      <c r="AQ391" s="23"/>
      <c r="AR391" s="23"/>
      <c r="AS391" s="23"/>
      <c r="AT391" s="23"/>
      <c r="AX391" s="151"/>
      <c r="AY391" s="152"/>
      <c r="AZ391" s="152"/>
      <c r="BA391" s="153"/>
      <c r="BB391" s="153"/>
      <c r="BC391" s="153"/>
      <c r="BD391" s="153"/>
      <c r="BE391" s="153"/>
    </row>
    <row r="392" spans="18:57" hidden="1" x14ac:dyDescent="0.25">
      <c r="R392" s="21"/>
      <c r="V392" s="22"/>
      <c r="Z392" s="22"/>
      <c r="AD392" s="23"/>
      <c r="AH392" s="23"/>
      <c r="AI392" s="23"/>
      <c r="AJ392" s="23"/>
      <c r="AK392" s="23"/>
      <c r="AL392" s="23"/>
      <c r="AM392" s="23"/>
      <c r="AN392" s="23"/>
      <c r="AO392" s="23"/>
      <c r="AP392" s="23"/>
      <c r="AQ392" s="23"/>
      <c r="AR392" s="23"/>
      <c r="AS392" s="23"/>
      <c r="AT392" s="23"/>
      <c r="AX392" s="151"/>
      <c r="AY392" s="152"/>
      <c r="AZ392" s="152"/>
      <c r="BA392" s="153"/>
      <c r="BB392" s="153"/>
      <c r="BC392" s="153"/>
      <c r="BD392" s="153"/>
      <c r="BE392" s="153"/>
    </row>
    <row r="393" spans="18:57" hidden="1" x14ac:dyDescent="0.25">
      <c r="R393" s="21"/>
      <c r="V393" s="22"/>
      <c r="Z393" s="22"/>
      <c r="AD393" s="23"/>
      <c r="AH393" s="23"/>
      <c r="AI393" s="23"/>
      <c r="AJ393" s="23"/>
      <c r="AK393" s="23"/>
      <c r="AL393" s="23"/>
      <c r="AM393" s="23"/>
      <c r="AN393" s="23"/>
      <c r="AO393" s="23"/>
      <c r="AP393" s="23"/>
      <c r="AQ393" s="23"/>
      <c r="AR393" s="23"/>
      <c r="AS393" s="23"/>
      <c r="AT393" s="23"/>
      <c r="AX393" s="151"/>
      <c r="AY393" s="152"/>
      <c r="AZ393" s="152"/>
      <c r="BA393" s="153"/>
      <c r="BB393" s="153"/>
      <c r="BC393" s="153"/>
      <c r="BD393" s="153"/>
      <c r="BE393" s="153"/>
    </row>
    <row r="394" spans="18:57" hidden="1" x14ac:dyDescent="0.25">
      <c r="R394" s="21"/>
      <c r="V394" s="22"/>
      <c r="Z394" s="22"/>
      <c r="AD394" s="23"/>
      <c r="AH394" s="23"/>
      <c r="AI394" s="23"/>
      <c r="AJ394" s="23"/>
      <c r="AK394" s="23"/>
      <c r="AL394" s="23"/>
      <c r="AM394" s="23"/>
      <c r="AN394" s="23"/>
      <c r="AO394" s="23"/>
      <c r="AP394" s="23"/>
      <c r="AQ394" s="23"/>
      <c r="AR394" s="23"/>
      <c r="AS394" s="23"/>
      <c r="AT394" s="23"/>
      <c r="AX394" s="151"/>
      <c r="AY394" s="152"/>
      <c r="AZ394" s="152"/>
      <c r="BA394" s="153"/>
      <c r="BB394" s="153"/>
      <c r="BC394" s="153"/>
      <c r="BD394" s="153"/>
      <c r="BE394" s="153"/>
    </row>
    <row r="395" spans="18:57" hidden="1" x14ac:dyDescent="0.25">
      <c r="R395" s="21"/>
      <c r="V395" s="22"/>
      <c r="Z395" s="22"/>
      <c r="AD395" s="23"/>
      <c r="AH395" s="23"/>
      <c r="AI395" s="23"/>
      <c r="AJ395" s="23"/>
      <c r="AK395" s="23"/>
      <c r="AL395" s="23"/>
      <c r="AM395" s="23"/>
      <c r="AN395" s="23"/>
      <c r="AO395" s="23"/>
      <c r="AP395" s="23"/>
      <c r="AQ395" s="23"/>
      <c r="AR395" s="23"/>
      <c r="AS395" s="23"/>
      <c r="AT395" s="23"/>
      <c r="AX395" s="151"/>
      <c r="AY395" s="152"/>
      <c r="AZ395" s="152"/>
      <c r="BA395" s="153"/>
      <c r="BB395" s="153"/>
      <c r="BC395" s="153"/>
      <c r="BD395" s="153"/>
      <c r="BE395" s="153"/>
    </row>
    <row r="396" spans="18:57" hidden="1" x14ac:dyDescent="0.25">
      <c r="R396" s="21"/>
      <c r="V396" s="22"/>
      <c r="Z396" s="22"/>
      <c r="AD396" s="23"/>
      <c r="AH396" s="23"/>
      <c r="AI396" s="23"/>
      <c r="AJ396" s="23"/>
      <c r="AK396" s="23"/>
      <c r="AL396" s="23"/>
      <c r="AM396" s="23"/>
      <c r="AN396" s="23"/>
      <c r="AO396" s="23"/>
      <c r="AP396" s="23"/>
      <c r="AQ396" s="23"/>
      <c r="AR396" s="23"/>
      <c r="AS396" s="23"/>
      <c r="AT396" s="23"/>
      <c r="AX396" s="151"/>
      <c r="AY396" s="152"/>
      <c r="AZ396" s="152"/>
      <c r="BA396" s="153"/>
      <c r="BB396" s="153"/>
      <c r="BC396" s="153"/>
      <c r="BD396" s="153"/>
      <c r="BE396" s="153"/>
    </row>
    <row r="397" spans="18:57" hidden="1" x14ac:dyDescent="0.25">
      <c r="R397" s="21"/>
      <c r="V397" s="22"/>
      <c r="Z397" s="22"/>
      <c r="AD397" s="23"/>
      <c r="AH397" s="23"/>
      <c r="AI397" s="23"/>
      <c r="AJ397" s="23"/>
      <c r="AK397" s="23"/>
      <c r="AL397" s="23"/>
      <c r="AM397" s="23"/>
      <c r="AN397" s="23"/>
      <c r="AO397" s="23"/>
      <c r="AP397" s="23"/>
      <c r="AQ397" s="23"/>
      <c r="AR397" s="23"/>
      <c r="AS397" s="23"/>
      <c r="AT397" s="23"/>
      <c r="AX397" s="151"/>
      <c r="AY397" s="152"/>
      <c r="AZ397" s="152"/>
      <c r="BA397" s="153"/>
      <c r="BB397" s="153"/>
      <c r="BC397" s="153"/>
      <c r="BD397" s="153"/>
      <c r="BE397" s="153"/>
    </row>
    <row r="398" spans="18:57" hidden="1" x14ac:dyDescent="0.25">
      <c r="R398" s="21"/>
      <c r="V398" s="22"/>
      <c r="Z398" s="22"/>
      <c r="AD398" s="23"/>
      <c r="AH398" s="23"/>
      <c r="AI398" s="23"/>
      <c r="AJ398" s="23"/>
      <c r="AK398" s="23"/>
      <c r="AL398" s="23"/>
      <c r="AM398" s="23"/>
      <c r="AN398" s="23"/>
      <c r="AO398" s="23"/>
      <c r="AP398" s="23"/>
      <c r="AQ398" s="23"/>
      <c r="AR398" s="23"/>
      <c r="AS398" s="23"/>
      <c r="AT398" s="23"/>
      <c r="AX398" s="151"/>
      <c r="AY398" s="152"/>
      <c r="AZ398" s="152"/>
      <c r="BA398" s="153"/>
      <c r="BB398" s="153"/>
      <c r="BC398" s="153"/>
      <c r="BD398" s="153"/>
      <c r="BE398" s="153"/>
    </row>
    <row r="399" spans="18:57" hidden="1" x14ac:dyDescent="0.25">
      <c r="R399" s="21"/>
      <c r="V399" s="22"/>
      <c r="Z399" s="22"/>
      <c r="AD399" s="23"/>
      <c r="AH399" s="23"/>
      <c r="AI399" s="23"/>
      <c r="AJ399" s="23"/>
      <c r="AK399" s="23"/>
      <c r="AL399" s="23"/>
      <c r="AM399" s="23"/>
      <c r="AN399" s="23"/>
      <c r="AO399" s="23"/>
      <c r="AP399" s="23"/>
      <c r="AQ399" s="23"/>
      <c r="AR399" s="23"/>
      <c r="AS399" s="23"/>
      <c r="AT399" s="23"/>
      <c r="AX399" s="151"/>
      <c r="AY399" s="152"/>
      <c r="AZ399" s="152"/>
      <c r="BA399" s="153"/>
      <c r="BB399" s="153"/>
      <c r="BC399" s="153"/>
      <c r="BD399" s="153"/>
      <c r="BE399" s="153"/>
    </row>
    <row r="400" spans="18:57" hidden="1" x14ac:dyDescent="0.25">
      <c r="R400" s="21"/>
      <c r="V400" s="22"/>
      <c r="Z400" s="22"/>
      <c r="AD400" s="23"/>
      <c r="AH400" s="23"/>
      <c r="AI400" s="23"/>
      <c r="AJ400" s="23"/>
      <c r="AK400" s="23"/>
      <c r="AL400" s="23"/>
      <c r="AM400" s="23"/>
      <c r="AN400" s="23"/>
      <c r="AO400" s="23"/>
      <c r="AP400" s="23"/>
      <c r="AQ400" s="23"/>
      <c r="AR400" s="23"/>
      <c r="AS400" s="23"/>
      <c r="AT400" s="23"/>
      <c r="AX400" s="151"/>
      <c r="AY400" s="152"/>
      <c r="AZ400" s="152"/>
      <c r="BA400" s="153"/>
      <c r="BB400" s="153"/>
      <c r="BC400" s="153"/>
      <c r="BD400" s="153"/>
      <c r="BE400" s="153"/>
    </row>
    <row r="401" spans="18:57" hidden="1" x14ac:dyDescent="0.25">
      <c r="R401" s="21"/>
      <c r="V401" s="22"/>
      <c r="Z401" s="22"/>
      <c r="AD401" s="23"/>
      <c r="AH401" s="23"/>
      <c r="AI401" s="23"/>
      <c r="AJ401" s="23"/>
      <c r="AK401" s="23"/>
      <c r="AL401" s="23"/>
      <c r="AM401" s="23"/>
      <c r="AN401" s="23"/>
      <c r="AO401" s="23"/>
      <c r="AP401" s="23"/>
      <c r="AQ401" s="23"/>
      <c r="AR401" s="23"/>
      <c r="AS401" s="23"/>
      <c r="AT401" s="23"/>
      <c r="AX401" s="151"/>
      <c r="AY401" s="152"/>
      <c r="AZ401" s="152"/>
      <c r="BA401" s="153"/>
      <c r="BB401" s="153"/>
      <c r="BC401" s="153"/>
      <c r="BD401" s="153"/>
      <c r="BE401" s="153"/>
    </row>
    <row r="402" spans="18:57" hidden="1" x14ac:dyDescent="0.25">
      <c r="R402" s="21"/>
      <c r="V402" s="22"/>
      <c r="Z402" s="22"/>
      <c r="AD402" s="23"/>
      <c r="AH402" s="23"/>
      <c r="AI402" s="23"/>
      <c r="AJ402" s="23"/>
      <c r="AK402" s="23"/>
      <c r="AL402" s="23"/>
      <c r="AM402" s="23"/>
      <c r="AN402" s="23"/>
      <c r="AO402" s="23"/>
      <c r="AP402" s="23"/>
      <c r="AQ402" s="23"/>
      <c r="AR402" s="23"/>
      <c r="AS402" s="23"/>
      <c r="AT402" s="23"/>
      <c r="AX402" s="151"/>
      <c r="AY402" s="152"/>
      <c r="AZ402" s="152"/>
      <c r="BA402" s="153"/>
      <c r="BB402" s="153"/>
      <c r="BC402" s="153"/>
      <c r="BD402" s="153"/>
      <c r="BE402" s="153"/>
    </row>
    <row r="403" spans="18:57" hidden="1" x14ac:dyDescent="0.25">
      <c r="R403" s="21"/>
      <c r="V403" s="22"/>
      <c r="Z403" s="22"/>
      <c r="AD403" s="23"/>
      <c r="AH403" s="23"/>
      <c r="AI403" s="23"/>
      <c r="AJ403" s="23"/>
      <c r="AK403" s="23"/>
      <c r="AL403" s="23"/>
      <c r="AM403" s="23"/>
      <c r="AN403" s="23"/>
      <c r="AO403" s="23"/>
      <c r="AP403" s="23"/>
      <c r="AQ403" s="23"/>
      <c r="AR403" s="23"/>
      <c r="AS403" s="23"/>
      <c r="AT403" s="23"/>
      <c r="AX403" s="151"/>
      <c r="AY403" s="152"/>
      <c r="AZ403" s="152"/>
      <c r="BA403" s="153"/>
      <c r="BB403" s="153"/>
      <c r="BC403" s="153"/>
      <c r="BD403" s="153"/>
      <c r="BE403" s="153"/>
    </row>
    <row r="404" spans="18:57" hidden="1" x14ac:dyDescent="0.25">
      <c r="R404" s="21"/>
      <c r="V404" s="22"/>
      <c r="Z404" s="22"/>
      <c r="AD404" s="23"/>
      <c r="AH404" s="23"/>
      <c r="AI404" s="23"/>
      <c r="AJ404" s="23"/>
      <c r="AK404" s="23"/>
      <c r="AL404" s="23"/>
      <c r="AM404" s="23"/>
      <c r="AN404" s="23"/>
      <c r="AO404" s="23"/>
      <c r="AP404" s="23"/>
      <c r="AQ404" s="23"/>
      <c r="AR404" s="23"/>
      <c r="AS404" s="23"/>
      <c r="AT404" s="23"/>
      <c r="AX404" s="151"/>
      <c r="AY404" s="152"/>
      <c r="AZ404" s="152"/>
      <c r="BA404" s="153"/>
      <c r="BB404" s="153"/>
      <c r="BC404" s="153"/>
      <c r="BD404" s="153"/>
      <c r="BE404" s="153"/>
    </row>
    <row r="405" spans="18:57" hidden="1" x14ac:dyDescent="0.25">
      <c r="R405" s="21"/>
      <c r="V405" s="22"/>
      <c r="Z405" s="22"/>
      <c r="AD405" s="23"/>
      <c r="AH405" s="23"/>
      <c r="AI405" s="23"/>
      <c r="AJ405" s="23"/>
      <c r="AK405" s="23"/>
      <c r="AL405" s="23"/>
      <c r="AM405" s="23"/>
      <c r="AN405" s="23"/>
      <c r="AO405" s="23"/>
      <c r="AP405" s="23"/>
      <c r="AQ405" s="23"/>
      <c r="AR405" s="23"/>
      <c r="AS405" s="23"/>
      <c r="AT405" s="23"/>
      <c r="AX405" s="151"/>
      <c r="AY405" s="152"/>
      <c r="AZ405" s="152"/>
      <c r="BA405" s="153"/>
      <c r="BB405" s="153"/>
      <c r="BC405" s="153"/>
      <c r="BD405" s="153"/>
      <c r="BE405" s="153"/>
    </row>
    <row r="406" spans="18:57" hidden="1" x14ac:dyDescent="0.25">
      <c r="R406" s="21"/>
      <c r="V406" s="22"/>
      <c r="Z406" s="22"/>
      <c r="AD406" s="23"/>
      <c r="AH406" s="23"/>
      <c r="AI406" s="23"/>
      <c r="AJ406" s="23"/>
      <c r="AK406" s="23"/>
      <c r="AL406" s="23"/>
      <c r="AM406" s="23"/>
      <c r="AN406" s="23"/>
      <c r="AO406" s="23"/>
      <c r="AP406" s="23"/>
      <c r="AQ406" s="23"/>
      <c r="AR406" s="23"/>
      <c r="AS406" s="23"/>
      <c r="AT406" s="23"/>
      <c r="AX406" s="151"/>
      <c r="AY406" s="152"/>
      <c r="AZ406" s="152"/>
      <c r="BA406" s="153"/>
      <c r="BB406" s="153"/>
      <c r="BC406" s="153"/>
      <c r="BD406" s="153"/>
      <c r="BE406" s="153"/>
    </row>
    <row r="407" spans="18:57" hidden="1" x14ac:dyDescent="0.25">
      <c r="R407" s="21"/>
      <c r="V407" s="22"/>
      <c r="Z407" s="22"/>
      <c r="AD407" s="23"/>
      <c r="AH407" s="23"/>
      <c r="AI407" s="23"/>
      <c r="AJ407" s="23"/>
      <c r="AK407" s="23"/>
      <c r="AL407" s="23"/>
      <c r="AM407" s="23"/>
      <c r="AN407" s="23"/>
      <c r="AO407" s="23"/>
      <c r="AP407" s="23"/>
      <c r="AQ407" s="23"/>
      <c r="AR407" s="23"/>
      <c r="AS407" s="23"/>
      <c r="AT407" s="23"/>
      <c r="AX407" s="151"/>
      <c r="AY407" s="152"/>
      <c r="AZ407" s="152"/>
      <c r="BA407" s="153"/>
      <c r="BB407" s="153"/>
      <c r="BC407" s="153"/>
      <c r="BD407" s="153"/>
      <c r="BE407" s="153"/>
    </row>
    <row r="408" spans="18:57" hidden="1" x14ac:dyDescent="0.25">
      <c r="R408" s="21"/>
      <c r="V408" s="22"/>
      <c r="Z408" s="22"/>
      <c r="AD408" s="23"/>
      <c r="AH408" s="23"/>
      <c r="AI408" s="23"/>
      <c r="AJ408" s="23"/>
      <c r="AK408" s="23"/>
      <c r="AL408" s="23"/>
      <c r="AM408" s="23"/>
      <c r="AN408" s="23"/>
      <c r="AO408" s="23"/>
      <c r="AP408" s="23"/>
      <c r="AQ408" s="23"/>
      <c r="AR408" s="23"/>
      <c r="AS408" s="23"/>
      <c r="AT408" s="23"/>
      <c r="AX408" s="151"/>
      <c r="AY408" s="152"/>
      <c r="AZ408" s="152"/>
      <c r="BA408" s="153"/>
      <c r="BB408" s="153"/>
      <c r="BC408" s="153"/>
      <c r="BD408" s="153"/>
      <c r="BE408" s="153"/>
    </row>
    <row r="409" spans="18:57" hidden="1" x14ac:dyDescent="0.25">
      <c r="R409" s="21"/>
      <c r="V409" s="22"/>
      <c r="Z409" s="22"/>
      <c r="AD409" s="23"/>
      <c r="AH409" s="23"/>
      <c r="AI409" s="23"/>
      <c r="AJ409" s="23"/>
      <c r="AK409" s="23"/>
      <c r="AL409" s="23"/>
      <c r="AM409" s="23"/>
      <c r="AN409" s="23"/>
      <c r="AO409" s="23"/>
      <c r="AP409" s="23"/>
      <c r="AQ409" s="23"/>
      <c r="AR409" s="23"/>
      <c r="AS409" s="23"/>
      <c r="AT409" s="23"/>
      <c r="AX409" s="151"/>
      <c r="AY409" s="152"/>
      <c r="AZ409" s="152"/>
      <c r="BA409" s="153"/>
      <c r="BB409" s="153"/>
      <c r="BC409" s="153"/>
      <c r="BD409" s="153"/>
      <c r="BE409" s="153"/>
    </row>
    <row r="410" spans="18:57" hidden="1" x14ac:dyDescent="0.25">
      <c r="R410" s="21"/>
      <c r="V410" s="22"/>
      <c r="Z410" s="22"/>
      <c r="AD410" s="23"/>
      <c r="AH410" s="23"/>
      <c r="AI410" s="23"/>
      <c r="AJ410" s="23"/>
      <c r="AK410" s="23"/>
      <c r="AL410" s="23"/>
      <c r="AM410" s="23"/>
      <c r="AN410" s="23"/>
      <c r="AO410" s="23"/>
      <c r="AP410" s="23"/>
      <c r="AQ410" s="23"/>
      <c r="AR410" s="23"/>
      <c r="AS410" s="23"/>
      <c r="AT410" s="23"/>
      <c r="AX410" s="151"/>
      <c r="AY410" s="152"/>
      <c r="AZ410" s="152"/>
      <c r="BA410" s="153"/>
      <c r="BB410" s="153"/>
      <c r="BC410" s="153"/>
      <c r="BD410" s="153"/>
      <c r="BE410" s="153"/>
    </row>
    <row r="411" spans="18:57" hidden="1" x14ac:dyDescent="0.25">
      <c r="R411" s="21"/>
      <c r="V411" s="22"/>
      <c r="Z411" s="22"/>
      <c r="AD411" s="23"/>
      <c r="AH411" s="23"/>
      <c r="AI411" s="23"/>
      <c r="AJ411" s="23"/>
      <c r="AK411" s="23"/>
      <c r="AL411" s="23"/>
      <c r="AM411" s="23"/>
      <c r="AN411" s="23"/>
      <c r="AO411" s="23"/>
      <c r="AP411" s="23"/>
      <c r="AQ411" s="23"/>
      <c r="AR411" s="23"/>
      <c r="AS411" s="23"/>
      <c r="AT411" s="23"/>
      <c r="AX411" s="151"/>
      <c r="AY411" s="152"/>
      <c r="AZ411" s="152"/>
      <c r="BA411" s="153"/>
      <c r="BB411" s="153"/>
      <c r="BC411" s="153"/>
      <c r="BD411" s="153"/>
      <c r="BE411" s="153"/>
    </row>
    <row r="412" spans="18:57" hidden="1" x14ac:dyDescent="0.25">
      <c r="R412" s="21"/>
      <c r="V412" s="22"/>
      <c r="Z412" s="22"/>
      <c r="AD412" s="23"/>
      <c r="AH412" s="23"/>
      <c r="AI412" s="23"/>
      <c r="AJ412" s="23"/>
      <c r="AK412" s="23"/>
      <c r="AL412" s="23"/>
      <c r="AM412" s="23"/>
      <c r="AN412" s="23"/>
      <c r="AO412" s="23"/>
      <c r="AP412" s="23"/>
      <c r="AQ412" s="23"/>
      <c r="AR412" s="23"/>
      <c r="AS412" s="23"/>
      <c r="AT412" s="23"/>
      <c r="AX412" s="151"/>
      <c r="AY412" s="152"/>
      <c r="AZ412" s="152"/>
      <c r="BA412" s="153"/>
      <c r="BB412" s="153"/>
      <c r="BC412" s="153"/>
      <c r="BD412" s="153"/>
      <c r="BE412" s="153"/>
    </row>
    <row r="413" spans="18:57" hidden="1" x14ac:dyDescent="0.25">
      <c r="R413" s="21"/>
      <c r="V413" s="22"/>
      <c r="Z413" s="22"/>
      <c r="AD413" s="23"/>
      <c r="AH413" s="23"/>
      <c r="AI413" s="23"/>
      <c r="AJ413" s="23"/>
      <c r="AK413" s="23"/>
      <c r="AL413" s="23"/>
      <c r="AM413" s="23"/>
      <c r="AN413" s="23"/>
      <c r="AO413" s="23"/>
      <c r="AP413" s="23"/>
      <c r="AQ413" s="23"/>
      <c r="AR413" s="23"/>
      <c r="AS413" s="23"/>
      <c r="AT413" s="23"/>
      <c r="AX413" s="151"/>
      <c r="AY413" s="152"/>
      <c r="AZ413" s="152"/>
      <c r="BA413" s="153"/>
      <c r="BB413" s="153"/>
      <c r="BC413" s="153"/>
      <c r="BD413" s="153"/>
      <c r="BE413" s="153"/>
    </row>
    <row r="414" spans="18:57" hidden="1" x14ac:dyDescent="0.25">
      <c r="R414" s="21"/>
      <c r="V414" s="22"/>
      <c r="Z414" s="22"/>
      <c r="AD414" s="23"/>
      <c r="AH414" s="23"/>
      <c r="AI414" s="23"/>
      <c r="AJ414" s="23"/>
      <c r="AK414" s="23"/>
      <c r="AL414" s="23"/>
      <c r="AM414" s="23"/>
      <c r="AN414" s="23"/>
      <c r="AO414" s="23"/>
      <c r="AP414" s="23"/>
      <c r="AQ414" s="23"/>
      <c r="AR414" s="23"/>
      <c r="AS414" s="23"/>
      <c r="AT414" s="23"/>
      <c r="AX414" s="151"/>
      <c r="AY414" s="152"/>
      <c r="AZ414" s="152"/>
      <c r="BA414" s="153"/>
      <c r="BB414" s="153"/>
      <c r="BC414" s="153"/>
      <c r="BD414" s="153"/>
      <c r="BE414" s="153"/>
    </row>
    <row r="415" spans="18:57" hidden="1" x14ac:dyDescent="0.25">
      <c r="R415" s="21"/>
      <c r="V415" s="22"/>
      <c r="Z415" s="22"/>
      <c r="AD415" s="23"/>
      <c r="AH415" s="23"/>
      <c r="AI415" s="23"/>
      <c r="AJ415" s="23"/>
      <c r="AK415" s="23"/>
      <c r="AL415" s="23"/>
      <c r="AM415" s="23"/>
      <c r="AN415" s="23"/>
      <c r="AO415" s="23"/>
      <c r="AP415" s="23"/>
      <c r="AQ415" s="23"/>
      <c r="AR415" s="23"/>
      <c r="AS415" s="23"/>
      <c r="AT415" s="23"/>
      <c r="AX415" s="151"/>
      <c r="AY415" s="152"/>
      <c r="AZ415" s="152"/>
      <c r="BA415" s="153"/>
      <c r="BB415" s="153"/>
      <c r="BC415" s="153"/>
      <c r="BD415" s="153"/>
      <c r="BE415" s="153"/>
    </row>
    <row r="416" spans="18:57" hidden="1" x14ac:dyDescent="0.25">
      <c r="R416" s="21"/>
      <c r="V416" s="22"/>
      <c r="Z416" s="22"/>
      <c r="AD416" s="23"/>
      <c r="AH416" s="23"/>
      <c r="AI416" s="23"/>
      <c r="AJ416" s="23"/>
      <c r="AK416" s="23"/>
      <c r="AL416" s="23"/>
      <c r="AM416" s="23"/>
      <c r="AN416" s="23"/>
      <c r="AO416" s="23"/>
      <c r="AP416" s="23"/>
      <c r="AQ416" s="23"/>
      <c r="AR416" s="23"/>
      <c r="AS416" s="23"/>
      <c r="AT416" s="23"/>
      <c r="AX416" s="151"/>
      <c r="AY416" s="152"/>
      <c r="AZ416" s="152"/>
      <c r="BA416" s="153"/>
      <c r="BB416" s="153"/>
      <c r="BC416" s="153"/>
      <c r="BD416" s="153"/>
      <c r="BE416" s="153"/>
    </row>
    <row r="417" spans="18:57" hidden="1" x14ac:dyDescent="0.25">
      <c r="R417" s="21"/>
      <c r="V417" s="22"/>
      <c r="Z417" s="22"/>
      <c r="AD417" s="23"/>
      <c r="AH417" s="23"/>
      <c r="AI417" s="23"/>
      <c r="AJ417" s="23"/>
      <c r="AK417" s="23"/>
      <c r="AL417" s="23"/>
      <c r="AM417" s="23"/>
      <c r="AN417" s="23"/>
      <c r="AO417" s="23"/>
      <c r="AP417" s="23"/>
      <c r="AQ417" s="23"/>
      <c r="AR417" s="23"/>
      <c r="AS417" s="23"/>
      <c r="AT417" s="23"/>
      <c r="AX417" s="151"/>
      <c r="AY417" s="152"/>
      <c r="AZ417" s="152"/>
      <c r="BA417" s="153"/>
      <c r="BB417" s="153"/>
      <c r="BC417" s="153"/>
      <c r="BD417" s="153"/>
      <c r="BE417" s="153"/>
    </row>
    <row r="418" spans="18:57" hidden="1" x14ac:dyDescent="0.25">
      <c r="R418" s="21"/>
      <c r="V418" s="22"/>
      <c r="Z418" s="22"/>
      <c r="AD418" s="23"/>
      <c r="AH418" s="23"/>
      <c r="AI418" s="23"/>
      <c r="AJ418" s="23"/>
      <c r="AK418" s="23"/>
      <c r="AL418" s="23"/>
      <c r="AM418" s="23"/>
      <c r="AN418" s="23"/>
      <c r="AO418" s="23"/>
      <c r="AP418" s="23"/>
      <c r="AQ418" s="23"/>
      <c r="AR418" s="23"/>
      <c r="AS418" s="23"/>
      <c r="AT418" s="23"/>
      <c r="AX418" s="151"/>
      <c r="AY418" s="152"/>
      <c r="AZ418" s="152"/>
      <c r="BA418" s="153"/>
      <c r="BB418" s="153"/>
      <c r="BC418" s="153"/>
      <c r="BD418" s="153"/>
      <c r="BE418" s="153"/>
    </row>
    <row r="419" spans="18:57" hidden="1" x14ac:dyDescent="0.25">
      <c r="R419" s="21"/>
      <c r="V419" s="22"/>
      <c r="Z419" s="22"/>
      <c r="AD419" s="23"/>
      <c r="AH419" s="23"/>
      <c r="AI419" s="23"/>
      <c r="AJ419" s="23"/>
      <c r="AK419" s="23"/>
      <c r="AL419" s="23"/>
      <c r="AM419" s="23"/>
      <c r="AN419" s="23"/>
      <c r="AO419" s="23"/>
      <c r="AP419" s="23"/>
      <c r="AQ419" s="23"/>
      <c r="AR419" s="23"/>
      <c r="AS419" s="23"/>
      <c r="AT419" s="23"/>
      <c r="AX419" s="151"/>
      <c r="AY419" s="152"/>
      <c r="AZ419" s="152"/>
      <c r="BA419" s="153"/>
      <c r="BB419" s="153"/>
      <c r="BC419" s="153"/>
      <c r="BD419" s="153"/>
      <c r="BE419" s="153"/>
    </row>
    <row r="420" spans="18:57" hidden="1" x14ac:dyDescent="0.25">
      <c r="R420" s="21"/>
      <c r="V420" s="22"/>
      <c r="Z420" s="22"/>
      <c r="AD420" s="23"/>
      <c r="AH420" s="23"/>
      <c r="AI420" s="23"/>
      <c r="AJ420" s="23"/>
      <c r="AK420" s="23"/>
      <c r="AL420" s="23"/>
      <c r="AM420" s="23"/>
      <c r="AN420" s="23"/>
      <c r="AO420" s="23"/>
      <c r="AP420" s="23"/>
      <c r="AQ420" s="23"/>
      <c r="AR420" s="23"/>
      <c r="AS420" s="23"/>
      <c r="AT420" s="23"/>
      <c r="AX420" s="151"/>
      <c r="AY420" s="152"/>
      <c r="AZ420" s="152"/>
      <c r="BA420" s="153"/>
      <c r="BB420" s="153"/>
      <c r="BC420" s="153"/>
      <c r="BD420" s="153"/>
      <c r="BE420" s="153"/>
    </row>
    <row r="421" spans="18:57" hidden="1" x14ac:dyDescent="0.25">
      <c r="R421" s="21"/>
      <c r="V421" s="22"/>
      <c r="Z421" s="22"/>
      <c r="AD421" s="23"/>
      <c r="AH421" s="23"/>
      <c r="AI421" s="23"/>
      <c r="AJ421" s="23"/>
      <c r="AK421" s="23"/>
      <c r="AL421" s="23"/>
      <c r="AM421" s="23"/>
      <c r="AN421" s="23"/>
      <c r="AO421" s="23"/>
      <c r="AP421" s="23"/>
      <c r="AQ421" s="23"/>
      <c r="AR421" s="23"/>
      <c r="AS421" s="23"/>
      <c r="AT421" s="23"/>
      <c r="AX421" s="151"/>
      <c r="AY421" s="152"/>
      <c r="AZ421" s="152"/>
      <c r="BA421" s="153"/>
      <c r="BB421" s="153"/>
      <c r="BC421" s="153"/>
      <c r="BD421" s="153"/>
      <c r="BE421" s="153"/>
    </row>
    <row r="422" spans="18:57" hidden="1" x14ac:dyDescent="0.25">
      <c r="R422" s="21"/>
      <c r="V422" s="22"/>
      <c r="Z422" s="22"/>
      <c r="AD422" s="23"/>
      <c r="AH422" s="23"/>
      <c r="AI422" s="23"/>
      <c r="AJ422" s="23"/>
      <c r="AK422" s="23"/>
      <c r="AL422" s="23"/>
      <c r="AM422" s="23"/>
      <c r="AN422" s="23"/>
      <c r="AO422" s="23"/>
      <c r="AP422" s="23"/>
      <c r="AQ422" s="23"/>
      <c r="AR422" s="23"/>
      <c r="AS422" s="23"/>
      <c r="AT422" s="23"/>
      <c r="AX422" s="151"/>
      <c r="AY422" s="152"/>
      <c r="AZ422" s="152"/>
      <c r="BA422" s="153"/>
      <c r="BB422" s="153"/>
      <c r="BC422" s="153"/>
      <c r="BD422" s="153"/>
      <c r="BE422" s="153"/>
    </row>
    <row r="423" spans="18:57" hidden="1" x14ac:dyDescent="0.25">
      <c r="R423" s="21"/>
      <c r="V423" s="22"/>
      <c r="Z423" s="22"/>
      <c r="AD423" s="23"/>
      <c r="AH423" s="23"/>
      <c r="AI423" s="23"/>
      <c r="AJ423" s="23"/>
      <c r="AK423" s="23"/>
      <c r="AL423" s="23"/>
      <c r="AM423" s="23"/>
      <c r="AN423" s="23"/>
      <c r="AO423" s="23"/>
      <c r="AP423" s="23"/>
      <c r="AQ423" s="23"/>
      <c r="AR423" s="23"/>
      <c r="AS423" s="23"/>
      <c r="AT423" s="23"/>
      <c r="AX423" s="151"/>
      <c r="AY423" s="152"/>
      <c r="AZ423" s="152"/>
      <c r="BA423" s="153"/>
      <c r="BB423" s="153"/>
      <c r="BC423" s="153"/>
      <c r="BD423" s="153"/>
      <c r="BE423" s="153"/>
    </row>
    <row r="424" spans="18:57" hidden="1" x14ac:dyDescent="0.25">
      <c r="R424" s="21"/>
      <c r="V424" s="22"/>
      <c r="Z424" s="22"/>
      <c r="AD424" s="23"/>
      <c r="AH424" s="23"/>
      <c r="AI424" s="23"/>
      <c r="AJ424" s="23"/>
      <c r="AK424" s="23"/>
      <c r="AL424" s="23"/>
      <c r="AM424" s="23"/>
      <c r="AN424" s="23"/>
      <c r="AO424" s="23"/>
      <c r="AP424" s="23"/>
      <c r="AQ424" s="23"/>
      <c r="AR424" s="23"/>
      <c r="AS424" s="23"/>
      <c r="AT424" s="23"/>
      <c r="AX424" s="151"/>
      <c r="AY424" s="152"/>
      <c r="AZ424" s="152"/>
      <c r="BA424" s="153"/>
      <c r="BB424" s="153"/>
      <c r="BC424" s="153"/>
      <c r="BD424" s="153"/>
      <c r="BE424" s="153"/>
    </row>
    <row r="425" spans="18:57" hidden="1" x14ac:dyDescent="0.25">
      <c r="R425" s="21"/>
      <c r="V425" s="22"/>
      <c r="Z425" s="22"/>
      <c r="AD425" s="23"/>
      <c r="AH425" s="23"/>
      <c r="AI425" s="23"/>
      <c r="AJ425" s="23"/>
      <c r="AK425" s="23"/>
      <c r="AL425" s="23"/>
      <c r="AM425" s="23"/>
      <c r="AN425" s="23"/>
      <c r="AO425" s="23"/>
      <c r="AP425" s="23"/>
      <c r="AQ425" s="23"/>
      <c r="AR425" s="23"/>
      <c r="AS425" s="23"/>
      <c r="AT425" s="23"/>
      <c r="AX425" s="151"/>
      <c r="AY425" s="152"/>
      <c r="AZ425" s="152"/>
      <c r="BA425" s="153"/>
      <c r="BB425" s="153"/>
      <c r="BC425" s="153"/>
      <c r="BD425" s="153"/>
      <c r="BE425" s="153"/>
    </row>
    <row r="426" spans="18:57" hidden="1" x14ac:dyDescent="0.25">
      <c r="R426" s="21"/>
      <c r="V426" s="22"/>
      <c r="Z426" s="22"/>
      <c r="AD426" s="23"/>
      <c r="AH426" s="23"/>
      <c r="AI426" s="23"/>
      <c r="AJ426" s="23"/>
      <c r="AK426" s="23"/>
      <c r="AL426" s="23"/>
      <c r="AM426" s="23"/>
      <c r="AN426" s="23"/>
      <c r="AO426" s="23"/>
      <c r="AP426" s="23"/>
      <c r="AQ426" s="23"/>
      <c r="AR426" s="23"/>
      <c r="AS426" s="23"/>
      <c r="AT426" s="23"/>
      <c r="AX426" s="151"/>
      <c r="AY426" s="152"/>
      <c r="AZ426" s="152"/>
      <c r="BA426" s="153"/>
      <c r="BB426" s="153"/>
      <c r="BC426" s="153"/>
      <c r="BD426" s="153"/>
      <c r="BE426" s="153"/>
    </row>
    <row r="427" spans="18:57" hidden="1" x14ac:dyDescent="0.25">
      <c r="R427" s="21"/>
      <c r="V427" s="22"/>
      <c r="Z427" s="22"/>
      <c r="AD427" s="23"/>
      <c r="AH427" s="23"/>
      <c r="AI427" s="23"/>
      <c r="AJ427" s="23"/>
      <c r="AK427" s="23"/>
      <c r="AL427" s="23"/>
      <c r="AM427" s="23"/>
      <c r="AN427" s="23"/>
      <c r="AO427" s="23"/>
      <c r="AP427" s="23"/>
      <c r="AQ427" s="23"/>
      <c r="AR427" s="23"/>
      <c r="AS427" s="23"/>
      <c r="AT427" s="23"/>
      <c r="AX427" s="151"/>
      <c r="AY427" s="152"/>
      <c r="AZ427" s="152"/>
      <c r="BA427" s="153"/>
      <c r="BB427" s="153"/>
      <c r="BC427" s="153"/>
      <c r="BD427" s="153"/>
      <c r="BE427" s="153"/>
    </row>
    <row r="428" spans="18:57" hidden="1" x14ac:dyDescent="0.25">
      <c r="R428" s="21"/>
      <c r="V428" s="22"/>
      <c r="Z428" s="22"/>
      <c r="AD428" s="23"/>
      <c r="AH428" s="23"/>
      <c r="AI428" s="23"/>
      <c r="AJ428" s="23"/>
      <c r="AK428" s="23"/>
      <c r="AL428" s="23"/>
      <c r="AM428" s="23"/>
      <c r="AN428" s="23"/>
      <c r="AO428" s="23"/>
      <c r="AP428" s="23"/>
      <c r="AQ428" s="23"/>
      <c r="AR428" s="23"/>
      <c r="AS428" s="23"/>
      <c r="AT428" s="23"/>
      <c r="AX428" s="151"/>
      <c r="AY428" s="152"/>
      <c r="AZ428" s="152"/>
      <c r="BA428" s="153"/>
      <c r="BB428" s="153"/>
      <c r="BC428" s="153"/>
      <c r="BD428" s="153"/>
      <c r="BE428" s="153"/>
    </row>
    <row r="429" spans="18:57" hidden="1" x14ac:dyDescent="0.25">
      <c r="R429" s="21"/>
      <c r="V429" s="22"/>
      <c r="Z429" s="22"/>
      <c r="AD429" s="23"/>
      <c r="AH429" s="23"/>
      <c r="AI429" s="23"/>
      <c r="AJ429" s="23"/>
      <c r="AK429" s="23"/>
      <c r="AL429" s="23"/>
      <c r="AM429" s="23"/>
      <c r="AN429" s="23"/>
      <c r="AO429" s="23"/>
      <c r="AP429" s="23"/>
      <c r="AQ429" s="23"/>
      <c r="AR429" s="23"/>
      <c r="AS429" s="23"/>
      <c r="AT429" s="23"/>
      <c r="AX429" s="151"/>
      <c r="AY429" s="152"/>
      <c r="AZ429" s="152"/>
      <c r="BA429" s="153"/>
      <c r="BB429" s="153"/>
      <c r="BC429" s="153"/>
      <c r="BD429" s="153"/>
      <c r="BE429" s="153"/>
    </row>
    <row r="430" spans="18:57" hidden="1" x14ac:dyDescent="0.25">
      <c r="R430" s="21"/>
      <c r="V430" s="22"/>
      <c r="Z430" s="22"/>
      <c r="AD430" s="23"/>
      <c r="AH430" s="23"/>
      <c r="AI430" s="23"/>
      <c r="AJ430" s="23"/>
      <c r="AK430" s="23"/>
      <c r="AL430" s="23"/>
      <c r="AM430" s="23"/>
      <c r="AN430" s="23"/>
      <c r="AO430" s="23"/>
      <c r="AP430" s="23"/>
      <c r="AQ430" s="23"/>
      <c r="AR430" s="23"/>
      <c r="AS430" s="23"/>
      <c r="AT430" s="23"/>
      <c r="AX430" s="151"/>
      <c r="AY430" s="152"/>
      <c r="AZ430" s="152"/>
      <c r="BA430" s="153"/>
      <c r="BB430" s="153"/>
      <c r="BC430" s="153"/>
      <c r="BD430" s="153"/>
      <c r="BE430" s="153"/>
    </row>
    <row r="431" spans="18:57" hidden="1" x14ac:dyDescent="0.25">
      <c r="R431" s="21"/>
      <c r="V431" s="22"/>
      <c r="Z431" s="22"/>
      <c r="AD431" s="23"/>
      <c r="AH431" s="23"/>
      <c r="AI431" s="23"/>
      <c r="AJ431" s="23"/>
      <c r="AK431" s="23"/>
      <c r="AL431" s="23"/>
      <c r="AM431" s="23"/>
      <c r="AN431" s="23"/>
      <c r="AO431" s="23"/>
      <c r="AP431" s="23"/>
      <c r="AQ431" s="23"/>
      <c r="AR431" s="23"/>
      <c r="AS431" s="23"/>
      <c r="AT431" s="23"/>
      <c r="AX431" s="151"/>
      <c r="AY431" s="152"/>
      <c r="AZ431" s="152"/>
      <c r="BA431" s="153"/>
      <c r="BB431" s="153"/>
      <c r="BC431" s="153"/>
      <c r="BD431" s="153"/>
      <c r="BE431" s="153"/>
    </row>
    <row r="432" spans="18:57" hidden="1" x14ac:dyDescent="0.25">
      <c r="R432" s="21"/>
      <c r="V432" s="22"/>
      <c r="Z432" s="22"/>
      <c r="AD432" s="23"/>
      <c r="AH432" s="23"/>
      <c r="AI432" s="23"/>
      <c r="AJ432" s="23"/>
      <c r="AK432" s="23"/>
      <c r="AL432" s="23"/>
      <c r="AM432" s="23"/>
      <c r="AN432" s="23"/>
      <c r="AO432" s="23"/>
      <c r="AP432" s="23"/>
      <c r="AQ432" s="23"/>
      <c r="AR432" s="23"/>
      <c r="AS432" s="23"/>
      <c r="AT432" s="23"/>
      <c r="AX432" s="151"/>
      <c r="AY432" s="152"/>
      <c r="AZ432" s="152"/>
      <c r="BA432" s="153"/>
      <c r="BB432" s="153"/>
      <c r="BC432" s="153"/>
      <c r="BD432" s="153"/>
      <c r="BE432" s="153"/>
    </row>
    <row r="433" spans="18:57" hidden="1" x14ac:dyDescent="0.25">
      <c r="R433" s="21"/>
      <c r="V433" s="22"/>
      <c r="Z433" s="22"/>
      <c r="AD433" s="23"/>
      <c r="AH433" s="23"/>
      <c r="AI433" s="23"/>
      <c r="AJ433" s="23"/>
      <c r="AK433" s="23"/>
      <c r="AL433" s="23"/>
      <c r="AM433" s="23"/>
      <c r="AN433" s="23"/>
      <c r="AO433" s="23"/>
      <c r="AP433" s="23"/>
      <c r="AQ433" s="23"/>
      <c r="AR433" s="23"/>
      <c r="AS433" s="23"/>
      <c r="AT433" s="23"/>
      <c r="AX433" s="151"/>
      <c r="AY433" s="152"/>
      <c r="AZ433" s="152"/>
      <c r="BA433" s="153"/>
      <c r="BB433" s="153"/>
      <c r="BC433" s="153"/>
      <c r="BD433" s="153"/>
      <c r="BE433" s="153"/>
    </row>
    <row r="434" spans="18:57" hidden="1" x14ac:dyDescent="0.25">
      <c r="R434" s="21"/>
      <c r="V434" s="22"/>
      <c r="Z434" s="22"/>
      <c r="AD434" s="23"/>
      <c r="AH434" s="23"/>
      <c r="AI434" s="23"/>
      <c r="AJ434" s="23"/>
      <c r="AK434" s="23"/>
      <c r="AL434" s="23"/>
      <c r="AM434" s="23"/>
      <c r="AN434" s="23"/>
      <c r="AO434" s="23"/>
      <c r="AP434" s="23"/>
      <c r="AQ434" s="23"/>
      <c r="AR434" s="23"/>
      <c r="AS434" s="23"/>
      <c r="AT434" s="23"/>
      <c r="AX434" s="151"/>
      <c r="AY434" s="152"/>
      <c r="AZ434" s="152"/>
      <c r="BA434" s="153"/>
      <c r="BB434" s="153"/>
      <c r="BC434" s="153"/>
      <c r="BD434" s="153"/>
      <c r="BE434" s="153"/>
    </row>
    <row r="435" spans="18:57" hidden="1" x14ac:dyDescent="0.25">
      <c r="R435" s="21"/>
      <c r="V435" s="22"/>
      <c r="Z435" s="22"/>
      <c r="AD435" s="23"/>
      <c r="AH435" s="23"/>
      <c r="AI435" s="23"/>
      <c r="AJ435" s="23"/>
      <c r="AK435" s="23"/>
      <c r="AL435" s="23"/>
      <c r="AM435" s="23"/>
      <c r="AN435" s="23"/>
      <c r="AO435" s="23"/>
      <c r="AP435" s="23"/>
      <c r="AQ435" s="23"/>
      <c r="AR435" s="23"/>
      <c r="AS435" s="23"/>
      <c r="AT435" s="23"/>
      <c r="AX435" s="151"/>
      <c r="AY435" s="152"/>
      <c r="AZ435" s="152"/>
      <c r="BA435" s="153"/>
      <c r="BB435" s="153"/>
      <c r="BC435" s="153"/>
      <c r="BD435" s="153"/>
      <c r="BE435" s="153"/>
    </row>
    <row r="436" spans="18:57" hidden="1" x14ac:dyDescent="0.25">
      <c r="R436" s="21"/>
      <c r="V436" s="22"/>
      <c r="Z436" s="22"/>
      <c r="AD436" s="23"/>
      <c r="AH436" s="23"/>
      <c r="AI436" s="23"/>
      <c r="AJ436" s="23"/>
      <c r="AK436" s="23"/>
      <c r="AL436" s="23"/>
      <c r="AM436" s="23"/>
      <c r="AN436" s="23"/>
      <c r="AO436" s="23"/>
      <c r="AP436" s="23"/>
      <c r="AQ436" s="23"/>
      <c r="AR436" s="23"/>
      <c r="AS436" s="23"/>
      <c r="AT436" s="23"/>
      <c r="AX436" s="151"/>
      <c r="AY436" s="152"/>
      <c r="AZ436" s="152"/>
      <c r="BA436" s="153"/>
      <c r="BB436" s="153"/>
      <c r="BC436" s="153"/>
      <c r="BD436" s="153"/>
      <c r="BE436" s="153"/>
    </row>
    <row r="437" spans="18:57" hidden="1" x14ac:dyDescent="0.25">
      <c r="R437" s="21"/>
      <c r="V437" s="22"/>
      <c r="Z437" s="22"/>
      <c r="AD437" s="23"/>
      <c r="AH437" s="23"/>
      <c r="AI437" s="23"/>
      <c r="AJ437" s="23"/>
      <c r="AK437" s="23"/>
      <c r="AL437" s="23"/>
      <c r="AM437" s="23"/>
      <c r="AN437" s="23"/>
      <c r="AO437" s="23"/>
      <c r="AP437" s="23"/>
      <c r="AQ437" s="23"/>
      <c r="AR437" s="23"/>
      <c r="AS437" s="23"/>
      <c r="AT437" s="23"/>
      <c r="AX437" s="151"/>
      <c r="AY437" s="152"/>
      <c r="AZ437" s="152"/>
      <c r="BA437" s="153"/>
      <c r="BB437" s="153"/>
      <c r="BC437" s="153"/>
      <c r="BD437" s="153"/>
      <c r="BE437" s="153"/>
    </row>
    <row r="438" spans="18:57" hidden="1" x14ac:dyDescent="0.25">
      <c r="R438" s="21"/>
      <c r="V438" s="22"/>
      <c r="Z438" s="22"/>
      <c r="AD438" s="23"/>
      <c r="AH438" s="23"/>
      <c r="AI438" s="23"/>
      <c r="AJ438" s="23"/>
      <c r="AK438" s="23"/>
      <c r="AL438" s="23"/>
      <c r="AM438" s="23"/>
      <c r="AN438" s="23"/>
      <c r="AO438" s="23"/>
      <c r="AP438" s="23"/>
      <c r="AQ438" s="23"/>
      <c r="AR438" s="23"/>
      <c r="AS438" s="23"/>
      <c r="AT438" s="23"/>
      <c r="AX438" s="151"/>
      <c r="AY438" s="152"/>
      <c r="AZ438" s="152"/>
      <c r="BA438" s="153"/>
      <c r="BB438" s="153"/>
      <c r="BC438" s="153"/>
      <c r="BD438" s="153"/>
      <c r="BE438" s="153"/>
    </row>
    <row r="439" spans="18:57" hidden="1" x14ac:dyDescent="0.25">
      <c r="R439" s="21"/>
      <c r="V439" s="22"/>
      <c r="Z439" s="22"/>
      <c r="AD439" s="23"/>
      <c r="AH439" s="23"/>
      <c r="AI439" s="23"/>
      <c r="AJ439" s="23"/>
      <c r="AK439" s="23"/>
      <c r="AL439" s="23"/>
      <c r="AM439" s="23"/>
      <c r="AN439" s="23"/>
      <c r="AO439" s="23"/>
      <c r="AP439" s="23"/>
      <c r="AQ439" s="23"/>
      <c r="AR439" s="23"/>
      <c r="AS439" s="23"/>
      <c r="AT439" s="23"/>
      <c r="AX439" s="151"/>
      <c r="AY439" s="152"/>
      <c r="AZ439" s="152"/>
      <c r="BA439" s="153"/>
      <c r="BB439" s="153"/>
      <c r="BC439" s="153"/>
      <c r="BD439" s="153"/>
      <c r="BE439" s="153"/>
    </row>
    <row r="440" spans="18:57" hidden="1" x14ac:dyDescent="0.25">
      <c r="R440" s="21"/>
      <c r="V440" s="22"/>
      <c r="Z440" s="22"/>
      <c r="AD440" s="23"/>
      <c r="AH440" s="23"/>
      <c r="AI440" s="23"/>
      <c r="AJ440" s="23"/>
      <c r="AK440" s="23"/>
      <c r="AL440" s="23"/>
      <c r="AM440" s="23"/>
      <c r="AN440" s="23"/>
      <c r="AO440" s="23"/>
      <c r="AP440" s="23"/>
      <c r="AQ440" s="23"/>
      <c r="AR440" s="23"/>
      <c r="AS440" s="23"/>
      <c r="AT440" s="23"/>
      <c r="AX440" s="151"/>
      <c r="AY440" s="152"/>
      <c r="AZ440" s="152"/>
      <c r="BA440" s="153"/>
      <c r="BB440" s="153"/>
      <c r="BC440" s="153"/>
      <c r="BD440" s="153"/>
      <c r="BE440" s="153"/>
    </row>
    <row r="441" spans="18:57" hidden="1" x14ac:dyDescent="0.25">
      <c r="R441" s="21"/>
      <c r="V441" s="22"/>
      <c r="Z441" s="22"/>
      <c r="AD441" s="23"/>
      <c r="AH441" s="23"/>
      <c r="AI441" s="23"/>
      <c r="AJ441" s="23"/>
      <c r="AK441" s="23"/>
      <c r="AL441" s="23"/>
      <c r="AM441" s="23"/>
      <c r="AN441" s="23"/>
      <c r="AO441" s="23"/>
      <c r="AP441" s="23"/>
      <c r="AQ441" s="23"/>
      <c r="AR441" s="23"/>
      <c r="AS441" s="23"/>
      <c r="AT441" s="23"/>
      <c r="AX441" s="151"/>
      <c r="AY441" s="152"/>
      <c r="AZ441" s="152"/>
      <c r="BA441" s="153"/>
      <c r="BB441" s="153"/>
      <c r="BC441" s="153"/>
      <c r="BD441" s="153"/>
      <c r="BE441" s="153"/>
    </row>
    <row r="442" spans="18:57" hidden="1" x14ac:dyDescent="0.25">
      <c r="R442" s="21"/>
      <c r="V442" s="22"/>
      <c r="Z442" s="22"/>
      <c r="AD442" s="23"/>
      <c r="AH442" s="23"/>
      <c r="AI442" s="23"/>
      <c r="AJ442" s="23"/>
      <c r="AK442" s="23"/>
      <c r="AL442" s="23"/>
      <c r="AM442" s="23"/>
      <c r="AN442" s="23"/>
      <c r="AO442" s="23"/>
      <c r="AP442" s="23"/>
      <c r="AQ442" s="23"/>
      <c r="AR442" s="23"/>
      <c r="AS442" s="23"/>
      <c r="AT442" s="23"/>
      <c r="AX442" s="151"/>
      <c r="AY442" s="152"/>
      <c r="AZ442" s="152"/>
      <c r="BA442" s="153"/>
      <c r="BB442" s="153"/>
      <c r="BC442" s="153"/>
      <c r="BD442" s="153"/>
      <c r="BE442" s="153"/>
    </row>
    <row r="443" spans="18:57" hidden="1" x14ac:dyDescent="0.25">
      <c r="R443" s="21"/>
      <c r="V443" s="22"/>
      <c r="Z443" s="22"/>
      <c r="AD443" s="23"/>
      <c r="AH443" s="23"/>
      <c r="AI443" s="23"/>
      <c r="AJ443" s="23"/>
      <c r="AK443" s="23"/>
      <c r="AL443" s="23"/>
      <c r="AM443" s="23"/>
      <c r="AN443" s="23"/>
      <c r="AO443" s="23"/>
      <c r="AP443" s="23"/>
      <c r="AQ443" s="23"/>
      <c r="AR443" s="23"/>
      <c r="AS443" s="23"/>
      <c r="AT443" s="23"/>
      <c r="AX443" s="151"/>
      <c r="AY443" s="152"/>
      <c r="AZ443" s="152"/>
      <c r="BA443" s="153"/>
      <c r="BB443" s="153"/>
      <c r="BC443" s="153"/>
      <c r="BD443" s="153"/>
      <c r="BE443" s="153"/>
    </row>
    <row r="444" spans="18:57" hidden="1" x14ac:dyDescent="0.25">
      <c r="R444" s="21"/>
      <c r="V444" s="22"/>
      <c r="Z444" s="22"/>
      <c r="AD444" s="23"/>
      <c r="AH444" s="23"/>
      <c r="AI444" s="23"/>
      <c r="AJ444" s="23"/>
      <c r="AK444" s="23"/>
      <c r="AL444" s="23"/>
      <c r="AM444" s="23"/>
      <c r="AN444" s="23"/>
      <c r="AO444" s="23"/>
      <c r="AP444" s="23"/>
      <c r="AQ444" s="23"/>
      <c r="AR444" s="23"/>
      <c r="AS444" s="23"/>
      <c r="AT444" s="23"/>
      <c r="AX444" s="151"/>
      <c r="AY444" s="152"/>
      <c r="AZ444" s="152"/>
      <c r="BA444" s="153"/>
      <c r="BB444" s="153"/>
      <c r="BC444" s="153"/>
      <c r="BD444" s="153"/>
      <c r="BE444" s="153"/>
    </row>
    <row r="445" spans="18:57" hidden="1" x14ac:dyDescent="0.25">
      <c r="R445" s="21"/>
      <c r="V445" s="22"/>
      <c r="Z445" s="22"/>
      <c r="AD445" s="23"/>
      <c r="AH445" s="23"/>
      <c r="AI445" s="23"/>
      <c r="AJ445" s="23"/>
      <c r="AK445" s="23"/>
      <c r="AL445" s="23"/>
      <c r="AM445" s="23"/>
      <c r="AN445" s="23"/>
      <c r="AO445" s="23"/>
      <c r="AP445" s="23"/>
      <c r="AQ445" s="23"/>
      <c r="AR445" s="23"/>
      <c r="AS445" s="23"/>
      <c r="AT445" s="23"/>
      <c r="AX445" s="151"/>
      <c r="AY445" s="152"/>
      <c r="AZ445" s="152"/>
      <c r="BA445" s="153"/>
      <c r="BB445" s="153"/>
      <c r="BC445" s="153"/>
      <c r="BD445" s="153"/>
      <c r="BE445" s="153"/>
    </row>
    <row r="446" spans="18:57" hidden="1" x14ac:dyDescent="0.25">
      <c r="R446" s="21"/>
      <c r="V446" s="22"/>
      <c r="Z446" s="22"/>
      <c r="AD446" s="23"/>
      <c r="AH446" s="23"/>
      <c r="AI446" s="23"/>
      <c r="AJ446" s="23"/>
      <c r="AK446" s="23"/>
      <c r="AL446" s="23"/>
      <c r="AM446" s="23"/>
      <c r="AN446" s="23"/>
      <c r="AO446" s="23"/>
      <c r="AP446" s="23"/>
      <c r="AQ446" s="23"/>
      <c r="AR446" s="23"/>
      <c r="AS446" s="23"/>
      <c r="AT446" s="23"/>
      <c r="AX446" s="151"/>
      <c r="AY446" s="152"/>
      <c r="AZ446" s="152"/>
      <c r="BA446" s="153"/>
      <c r="BB446" s="153"/>
      <c r="BC446" s="153"/>
      <c r="BD446" s="153"/>
      <c r="BE446" s="153"/>
    </row>
    <row r="447" spans="18:57" hidden="1" x14ac:dyDescent="0.25">
      <c r="R447" s="21"/>
      <c r="V447" s="22"/>
      <c r="Z447" s="22"/>
      <c r="AD447" s="23"/>
      <c r="AH447" s="23"/>
      <c r="AI447" s="23"/>
      <c r="AJ447" s="23"/>
      <c r="AK447" s="23"/>
      <c r="AL447" s="23"/>
      <c r="AM447" s="23"/>
      <c r="AN447" s="23"/>
      <c r="AO447" s="23"/>
      <c r="AP447" s="23"/>
      <c r="AQ447" s="23"/>
      <c r="AR447" s="23"/>
      <c r="AS447" s="23"/>
      <c r="AT447" s="23"/>
      <c r="AX447" s="151"/>
      <c r="AY447" s="152"/>
      <c r="AZ447" s="152"/>
      <c r="BA447" s="153"/>
      <c r="BB447" s="153"/>
      <c r="BC447" s="153"/>
      <c r="BD447" s="153"/>
      <c r="BE447" s="153"/>
    </row>
    <row r="448" spans="18:57" hidden="1" x14ac:dyDescent="0.25">
      <c r="R448" s="21"/>
      <c r="V448" s="22"/>
      <c r="Z448" s="22"/>
      <c r="AD448" s="23"/>
      <c r="AH448" s="23"/>
      <c r="AI448" s="23"/>
      <c r="AJ448" s="23"/>
      <c r="AK448" s="23"/>
      <c r="AL448" s="23"/>
      <c r="AM448" s="23"/>
      <c r="AN448" s="23"/>
      <c r="AO448" s="23"/>
      <c r="AP448" s="23"/>
      <c r="AQ448" s="23"/>
      <c r="AR448" s="23"/>
      <c r="AS448" s="23"/>
      <c r="AT448" s="23"/>
      <c r="AX448" s="151"/>
      <c r="AY448" s="152"/>
      <c r="AZ448" s="152"/>
      <c r="BA448" s="153"/>
      <c r="BB448" s="153"/>
      <c r="BC448" s="153"/>
      <c r="BD448" s="153"/>
      <c r="BE448" s="153"/>
    </row>
    <row r="449" spans="18:57" hidden="1" x14ac:dyDescent="0.25">
      <c r="R449" s="21"/>
      <c r="V449" s="22"/>
      <c r="Z449" s="22"/>
      <c r="AD449" s="23"/>
      <c r="AH449" s="23"/>
      <c r="AI449" s="23"/>
      <c r="AJ449" s="23"/>
      <c r="AK449" s="23"/>
      <c r="AL449" s="23"/>
      <c r="AM449" s="23"/>
      <c r="AN449" s="23"/>
      <c r="AO449" s="23"/>
      <c r="AP449" s="23"/>
      <c r="AQ449" s="23"/>
      <c r="AR449" s="23"/>
      <c r="AS449" s="23"/>
      <c r="AT449" s="23"/>
      <c r="AX449" s="151"/>
      <c r="AY449" s="152"/>
      <c r="AZ449" s="152"/>
      <c r="BA449" s="153"/>
      <c r="BB449" s="153"/>
      <c r="BC449" s="153"/>
      <c r="BD449" s="153"/>
      <c r="BE449" s="153"/>
    </row>
    <row r="450" spans="18:57" hidden="1" x14ac:dyDescent="0.25">
      <c r="R450" s="21"/>
      <c r="V450" s="22"/>
      <c r="Z450" s="22"/>
      <c r="AD450" s="23"/>
      <c r="AH450" s="23"/>
      <c r="AI450" s="23"/>
      <c r="AJ450" s="23"/>
      <c r="AK450" s="23"/>
      <c r="AL450" s="23"/>
      <c r="AM450" s="23"/>
      <c r="AN450" s="23"/>
      <c r="AO450" s="23"/>
      <c r="AP450" s="23"/>
      <c r="AQ450" s="23"/>
      <c r="AR450" s="23"/>
      <c r="AS450" s="23"/>
      <c r="AT450" s="23"/>
      <c r="AX450" s="151"/>
      <c r="AY450" s="152"/>
      <c r="AZ450" s="152"/>
      <c r="BA450" s="153"/>
      <c r="BB450" s="153"/>
      <c r="BC450" s="153"/>
      <c r="BD450" s="153"/>
      <c r="BE450" s="153"/>
    </row>
    <row r="451" spans="18:57" hidden="1" x14ac:dyDescent="0.25">
      <c r="R451" s="21"/>
      <c r="V451" s="22"/>
      <c r="Z451" s="22"/>
      <c r="AD451" s="23"/>
      <c r="AH451" s="23"/>
      <c r="AI451" s="23"/>
      <c r="AJ451" s="23"/>
      <c r="AK451" s="23"/>
      <c r="AL451" s="23"/>
      <c r="AM451" s="23"/>
      <c r="AN451" s="23"/>
      <c r="AO451" s="23"/>
      <c r="AP451" s="23"/>
      <c r="AQ451" s="23"/>
      <c r="AR451" s="23"/>
      <c r="AS451" s="23"/>
      <c r="AT451" s="23"/>
      <c r="AX451" s="151"/>
      <c r="AY451" s="152"/>
      <c r="AZ451" s="152"/>
      <c r="BA451" s="153"/>
      <c r="BB451" s="153"/>
      <c r="BC451" s="153"/>
      <c r="BD451" s="153"/>
      <c r="BE451" s="153"/>
    </row>
    <row r="452" spans="18:57" hidden="1" x14ac:dyDescent="0.25">
      <c r="R452" s="21"/>
      <c r="V452" s="22"/>
      <c r="Z452" s="22"/>
      <c r="AD452" s="23"/>
      <c r="AH452" s="23"/>
      <c r="AI452" s="23"/>
      <c r="AJ452" s="23"/>
      <c r="AK452" s="23"/>
      <c r="AL452" s="23"/>
      <c r="AM452" s="23"/>
      <c r="AN452" s="23"/>
      <c r="AO452" s="23"/>
      <c r="AP452" s="23"/>
      <c r="AQ452" s="23"/>
      <c r="AR452" s="23"/>
      <c r="AS452" s="23"/>
      <c r="AT452" s="23"/>
      <c r="AX452" s="151"/>
      <c r="AY452" s="152"/>
      <c r="AZ452" s="152"/>
      <c r="BA452" s="153"/>
      <c r="BB452" s="153"/>
      <c r="BC452" s="153"/>
      <c r="BD452" s="153"/>
      <c r="BE452" s="153"/>
    </row>
    <row r="453" spans="18:57" hidden="1" x14ac:dyDescent="0.25">
      <c r="R453" s="21"/>
      <c r="V453" s="22"/>
      <c r="Z453" s="22"/>
      <c r="AD453" s="23"/>
      <c r="AH453" s="23"/>
      <c r="AI453" s="23"/>
      <c r="AJ453" s="23"/>
      <c r="AK453" s="23"/>
      <c r="AL453" s="23"/>
      <c r="AM453" s="23"/>
      <c r="AN453" s="23"/>
      <c r="AO453" s="23"/>
      <c r="AP453" s="23"/>
      <c r="AQ453" s="23"/>
      <c r="AR453" s="23"/>
      <c r="AS453" s="23"/>
      <c r="AT453" s="23"/>
      <c r="AX453" s="151"/>
      <c r="AY453" s="152"/>
      <c r="AZ453" s="152"/>
      <c r="BA453" s="153"/>
      <c r="BB453" s="153"/>
      <c r="BC453" s="153"/>
      <c r="BD453" s="153"/>
      <c r="BE453" s="153"/>
    </row>
    <row r="454" spans="18:57" hidden="1" x14ac:dyDescent="0.25">
      <c r="R454" s="21"/>
      <c r="V454" s="22"/>
      <c r="Z454" s="22"/>
      <c r="AD454" s="23"/>
      <c r="AH454" s="23"/>
      <c r="AI454" s="23"/>
      <c r="AJ454" s="23"/>
      <c r="AK454" s="23"/>
      <c r="AL454" s="23"/>
      <c r="AM454" s="23"/>
      <c r="AN454" s="23"/>
      <c r="AO454" s="23"/>
      <c r="AP454" s="23"/>
      <c r="AQ454" s="23"/>
      <c r="AR454" s="23"/>
      <c r="AS454" s="23"/>
      <c r="AT454" s="23"/>
      <c r="AX454" s="151"/>
      <c r="AY454" s="152"/>
      <c r="AZ454" s="152"/>
      <c r="BA454" s="153"/>
      <c r="BB454" s="153"/>
      <c r="BC454" s="153"/>
      <c r="BD454" s="153"/>
      <c r="BE454" s="153"/>
    </row>
    <row r="455" spans="18:57" hidden="1" x14ac:dyDescent="0.25">
      <c r="R455" s="21"/>
      <c r="V455" s="22"/>
      <c r="Z455" s="22"/>
      <c r="AD455" s="23"/>
      <c r="AH455" s="23"/>
      <c r="AI455" s="23"/>
      <c r="AJ455" s="23"/>
      <c r="AK455" s="23"/>
      <c r="AL455" s="23"/>
      <c r="AM455" s="23"/>
      <c r="AN455" s="23"/>
      <c r="AO455" s="23"/>
      <c r="AP455" s="23"/>
      <c r="AQ455" s="23"/>
      <c r="AR455" s="23"/>
      <c r="AS455" s="23"/>
      <c r="AT455" s="23"/>
      <c r="AX455" s="151"/>
      <c r="AY455" s="152"/>
      <c r="AZ455" s="152"/>
      <c r="BA455" s="153"/>
      <c r="BB455" s="153"/>
      <c r="BC455" s="153"/>
      <c r="BD455" s="153"/>
      <c r="BE455" s="153"/>
    </row>
    <row r="456" spans="18:57" hidden="1" x14ac:dyDescent="0.25">
      <c r="R456" s="21"/>
      <c r="V456" s="22"/>
      <c r="Z456" s="22"/>
      <c r="AD456" s="23"/>
      <c r="AH456" s="23"/>
      <c r="AI456" s="23"/>
      <c r="AJ456" s="23"/>
      <c r="AK456" s="23"/>
      <c r="AL456" s="23"/>
      <c r="AM456" s="23"/>
      <c r="AN456" s="23"/>
      <c r="AO456" s="23"/>
      <c r="AP456" s="23"/>
      <c r="AQ456" s="23"/>
      <c r="AR456" s="23"/>
      <c r="AS456" s="23"/>
      <c r="AT456" s="23"/>
      <c r="AX456" s="151"/>
      <c r="AY456" s="152"/>
      <c r="AZ456" s="152"/>
      <c r="BA456" s="153"/>
      <c r="BB456" s="153"/>
      <c r="BC456" s="153"/>
      <c r="BD456" s="153"/>
      <c r="BE456" s="153"/>
    </row>
    <row r="457" spans="18:57" hidden="1" x14ac:dyDescent="0.25">
      <c r="R457" s="21"/>
      <c r="V457" s="22"/>
      <c r="Z457" s="22"/>
      <c r="AD457" s="23"/>
      <c r="AH457" s="23"/>
      <c r="AI457" s="23"/>
      <c r="AJ457" s="23"/>
      <c r="AK457" s="23"/>
      <c r="AL457" s="23"/>
      <c r="AM457" s="23"/>
      <c r="AN457" s="23"/>
      <c r="AO457" s="23"/>
      <c r="AP457" s="23"/>
      <c r="AQ457" s="23"/>
      <c r="AR457" s="23"/>
      <c r="AS457" s="23"/>
      <c r="AT457" s="23"/>
      <c r="AX457" s="151"/>
      <c r="AY457" s="152"/>
      <c r="AZ457" s="152"/>
      <c r="BA457" s="153"/>
      <c r="BB457" s="153"/>
      <c r="BC457" s="153"/>
      <c r="BD457" s="153"/>
      <c r="BE457" s="153"/>
    </row>
    <row r="458" spans="18:57" hidden="1" x14ac:dyDescent="0.25">
      <c r="R458" s="21"/>
      <c r="V458" s="22"/>
      <c r="Z458" s="22"/>
      <c r="AD458" s="23"/>
      <c r="AH458" s="23"/>
      <c r="AI458" s="23"/>
      <c r="AJ458" s="23"/>
      <c r="AK458" s="23"/>
      <c r="AL458" s="23"/>
      <c r="AM458" s="23"/>
      <c r="AN458" s="23"/>
      <c r="AO458" s="23"/>
      <c r="AP458" s="23"/>
      <c r="AQ458" s="23"/>
      <c r="AR458" s="23"/>
      <c r="AS458" s="23"/>
      <c r="AT458" s="23"/>
      <c r="AX458" s="151"/>
      <c r="AY458" s="152"/>
      <c r="AZ458" s="152"/>
      <c r="BA458" s="153"/>
      <c r="BB458" s="153"/>
      <c r="BC458" s="153"/>
      <c r="BD458" s="153"/>
      <c r="BE458" s="153"/>
    </row>
    <row r="459" spans="18:57" hidden="1" x14ac:dyDescent="0.25">
      <c r="R459" s="21"/>
      <c r="V459" s="22"/>
      <c r="Z459" s="22"/>
      <c r="AD459" s="23"/>
      <c r="AH459" s="23"/>
      <c r="AI459" s="23"/>
      <c r="AJ459" s="23"/>
      <c r="AK459" s="23"/>
      <c r="AL459" s="23"/>
      <c r="AM459" s="23"/>
      <c r="AN459" s="23"/>
      <c r="AO459" s="23"/>
      <c r="AP459" s="23"/>
      <c r="AQ459" s="23"/>
      <c r="AR459" s="23"/>
      <c r="AS459" s="23"/>
      <c r="AT459" s="23"/>
      <c r="AX459" s="151"/>
      <c r="AY459" s="152"/>
      <c r="AZ459" s="152"/>
      <c r="BA459" s="153"/>
      <c r="BB459" s="153"/>
      <c r="BC459" s="153"/>
      <c r="BD459" s="153"/>
      <c r="BE459" s="153"/>
    </row>
    <row r="460" spans="18:57" hidden="1" x14ac:dyDescent="0.25">
      <c r="R460" s="21"/>
      <c r="V460" s="22"/>
      <c r="Z460" s="22"/>
      <c r="AD460" s="23"/>
      <c r="AH460" s="23"/>
      <c r="AI460" s="23"/>
      <c r="AJ460" s="23"/>
      <c r="AK460" s="23"/>
      <c r="AL460" s="23"/>
      <c r="AM460" s="23"/>
      <c r="AN460" s="23"/>
      <c r="AO460" s="23"/>
      <c r="AP460" s="23"/>
      <c r="AQ460" s="23"/>
      <c r="AR460" s="23"/>
      <c r="AS460" s="23"/>
      <c r="AT460" s="23"/>
      <c r="AX460" s="151"/>
      <c r="AY460" s="152"/>
      <c r="AZ460" s="152"/>
      <c r="BA460" s="153"/>
      <c r="BB460" s="153"/>
      <c r="BC460" s="153"/>
      <c r="BD460" s="153"/>
      <c r="BE460" s="153"/>
    </row>
    <row r="461" spans="18:57" hidden="1" x14ac:dyDescent="0.25">
      <c r="R461" s="21"/>
      <c r="V461" s="22"/>
      <c r="Z461" s="22"/>
      <c r="AD461" s="23"/>
      <c r="AH461" s="23"/>
      <c r="AI461" s="23"/>
      <c r="AJ461" s="23"/>
      <c r="AK461" s="23"/>
      <c r="AL461" s="23"/>
      <c r="AM461" s="23"/>
      <c r="AN461" s="23"/>
      <c r="AO461" s="23"/>
      <c r="AP461" s="23"/>
      <c r="AQ461" s="23"/>
      <c r="AR461" s="23"/>
      <c r="AS461" s="23"/>
      <c r="AT461" s="23"/>
      <c r="AX461" s="151"/>
      <c r="AY461" s="152"/>
      <c r="AZ461" s="152"/>
      <c r="BA461" s="153"/>
      <c r="BB461" s="153"/>
      <c r="BC461" s="153"/>
      <c r="BD461" s="153"/>
      <c r="BE461" s="153"/>
    </row>
    <row r="462" spans="18:57" hidden="1" x14ac:dyDescent="0.25">
      <c r="R462" s="21"/>
      <c r="V462" s="22"/>
      <c r="Z462" s="22"/>
      <c r="AD462" s="23"/>
      <c r="AH462" s="23"/>
      <c r="AI462" s="23"/>
      <c r="AJ462" s="23"/>
      <c r="AK462" s="23"/>
      <c r="AL462" s="23"/>
      <c r="AM462" s="23"/>
      <c r="AN462" s="23"/>
      <c r="AO462" s="23"/>
      <c r="AP462" s="23"/>
      <c r="AQ462" s="23"/>
      <c r="AR462" s="23"/>
      <c r="AS462" s="23"/>
      <c r="AT462" s="23"/>
      <c r="AX462" s="151"/>
      <c r="AY462" s="152"/>
      <c r="AZ462" s="152"/>
      <c r="BA462" s="153"/>
      <c r="BB462" s="153"/>
      <c r="BC462" s="153"/>
      <c r="BD462" s="153"/>
      <c r="BE462" s="153"/>
    </row>
    <row r="463" spans="18:57" hidden="1" x14ac:dyDescent="0.25">
      <c r="R463" s="21"/>
      <c r="V463" s="22"/>
      <c r="Z463" s="22"/>
      <c r="AD463" s="23"/>
      <c r="AH463" s="23"/>
      <c r="AI463" s="23"/>
      <c r="AJ463" s="23"/>
      <c r="AK463" s="23"/>
      <c r="AL463" s="23"/>
      <c r="AM463" s="23"/>
      <c r="AN463" s="23"/>
      <c r="AO463" s="23"/>
      <c r="AP463" s="23"/>
      <c r="AQ463" s="23"/>
      <c r="AR463" s="23"/>
      <c r="AS463" s="23"/>
      <c r="AT463" s="23"/>
      <c r="AX463" s="151"/>
      <c r="AY463" s="152"/>
      <c r="AZ463" s="152"/>
      <c r="BA463" s="153"/>
      <c r="BB463" s="153"/>
      <c r="BC463" s="153"/>
      <c r="BD463" s="153"/>
      <c r="BE463" s="153"/>
    </row>
    <row r="464" spans="18:57" hidden="1" x14ac:dyDescent="0.25">
      <c r="R464" s="21"/>
      <c r="V464" s="22"/>
      <c r="Z464" s="22"/>
      <c r="AD464" s="23"/>
      <c r="AH464" s="23"/>
      <c r="AI464" s="23"/>
      <c r="AJ464" s="23"/>
      <c r="AK464" s="23"/>
      <c r="AL464" s="23"/>
      <c r="AM464" s="23"/>
      <c r="AN464" s="23"/>
      <c r="AO464" s="23"/>
      <c r="AP464" s="23"/>
      <c r="AQ464" s="23"/>
      <c r="AR464" s="23"/>
      <c r="AS464" s="23"/>
      <c r="AT464" s="23"/>
      <c r="AX464" s="151"/>
      <c r="AY464" s="152"/>
      <c r="AZ464" s="152"/>
      <c r="BA464" s="153"/>
      <c r="BB464" s="153"/>
      <c r="BC464" s="153"/>
      <c r="BD464" s="153"/>
      <c r="BE464" s="153"/>
    </row>
    <row r="465" spans="18:57" hidden="1" x14ac:dyDescent="0.25">
      <c r="R465" s="21"/>
      <c r="V465" s="22"/>
      <c r="Z465" s="22"/>
      <c r="AD465" s="23"/>
      <c r="AH465" s="23"/>
      <c r="AI465" s="23"/>
      <c r="AJ465" s="23"/>
      <c r="AK465" s="23"/>
      <c r="AL465" s="23"/>
      <c r="AM465" s="23"/>
      <c r="AN465" s="23"/>
      <c r="AO465" s="23"/>
      <c r="AP465" s="23"/>
      <c r="AQ465" s="23"/>
      <c r="AR465" s="23"/>
      <c r="AS465" s="23"/>
      <c r="AT465" s="23"/>
      <c r="AX465" s="151"/>
      <c r="AY465" s="152"/>
      <c r="AZ465" s="152"/>
      <c r="BA465" s="153"/>
      <c r="BB465" s="153"/>
      <c r="BC465" s="153"/>
      <c r="BD465" s="153"/>
      <c r="BE465" s="153"/>
    </row>
    <row r="466" spans="18:57" hidden="1" x14ac:dyDescent="0.25">
      <c r="R466" s="21"/>
      <c r="V466" s="22"/>
      <c r="Z466" s="22"/>
      <c r="AD466" s="23"/>
      <c r="AH466" s="23"/>
      <c r="AI466" s="23"/>
      <c r="AJ466" s="23"/>
      <c r="AK466" s="23"/>
      <c r="AL466" s="23"/>
      <c r="AM466" s="23"/>
      <c r="AN466" s="23"/>
      <c r="AO466" s="23"/>
      <c r="AP466" s="23"/>
      <c r="AQ466" s="23"/>
      <c r="AR466" s="23"/>
      <c r="AS466" s="23"/>
      <c r="AT466" s="23"/>
      <c r="AX466" s="151"/>
      <c r="AY466" s="152"/>
      <c r="AZ466" s="152"/>
      <c r="BA466" s="153"/>
      <c r="BB466" s="153"/>
      <c r="BC466" s="153"/>
      <c r="BD466" s="153"/>
      <c r="BE466" s="153"/>
    </row>
    <row r="467" spans="18:57" hidden="1" x14ac:dyDescent="0.25">
      <c r="R467" s="21"/>
      <c r="V467" s="22"/>
      <c r="Z467" s="22"/>
      <c r="AD467" s="23"/>
      <c r="AH467" s="23"/>
      <c r="AI467" s="23"/>
      <c r="AJ467" s="23"/>
      <c r="AK467" s="23"/>
      <c r="AL467" s="23"/>
      <c r="AM467" s="23"/>
      <c r="AN467" s="23"/>
      <c r="AO467" s="23"/>
      <c r="AP467" s="23"/>
      <c r="AQ467" s="23"/>
      <c r="AR467" s="23"/>
      <c r="AS467" s="23"/>
      <c r="AT467" s="23"/>
      <c r="AX467" s="151"/>
      <c r="AY467" s="152"/>
      <c r="AZ467" s="152"/>
      <c r="BA467" s="153"/>
      <c r="BB467" s="153"/>
      <c r="BC467" s="153"/>
      <c r="BD467" s="153"/>
      <c r="BE467" s="153"/>
    </row>
    <row r="468" spans="18:57" hidden="1" x14ac:dyDescent="0.25">
      <c r="R468" s="21"/>
      <c r="V468" s="22"/>
      <c r="Z468" s="22"/>
      <c r="AD468" s="23"/>
      <c r="AH468" s="23"/>
      <c r="AI468" s="23"/>
      <c r="AJ468" s="23"/>
      <c r="AK468" s="23"/>
      <c r="AL468" s="23"/>
      <c r="AM468" s="23"/>
      <c r="AN468" s="23"/>
      <c r="AO468" s="23"/>
      <c r="AP468" s="23"/>
      <c r="AQ468" s="23"/>
      <c r="AR468" s="23"/>
      <c r="AS468" s="23"/>
      <c r="AT468" s="23"/>
      <c r="AX468" s="151"/>
      <c r="AY468" s="152"/>
      <c r="AZ468" s="152"/>
      <c r="BA468" s="153"/>
      <c r="BB468" s="153"/>
      <c r="BC468" s="153"/>
      <c r="BD468" s="153"/>
      <c r="BE468" s="153"/>
    </row>
    <row r="469" spans="18:57" hidden="1" x14ac:dyDescent="0.25">
      <c r="R469" s="21"/>
      <c r="V469" s="22"/>
      <c r="Z469" s="22"/>
      <c r="AD469" s="23"/>
      <c r="AH469" s="23"/>
      <c r="AI469" s="23"/>
      <c r="AJ469" s="23"/>
      <c r="AK469" s="23"/>
      <c r="AL469" s="23"/>
      <c r="AM469" s="23"/>
      <c r="AN469" s="23"/>
      <c r="AO469" s="23"/>
      <c r="AP469" s="23"/>
      <c r="AQ469" s="23"/>
      <c r="AR469" s="23"/>
      <c r="AS469" s="23"/>
      <c r="AT469" s="23"/>
      <c r="AX469" s="151"/>
      <c r="AY469" s="152"/>
      <c r="AZ469" s="152"/>
      <c r="BA469" s="153"/>
      <c r="BB469" s="153"/>
      <c r="BC469" s="153"/>
      <c r="BD469" s="153"/>
      <c r="BE469" s="153"/>
    </row>
    <row r="470" spans="18:57" hidden="1" x14ac:dyDescent="0.25">
      <c r="R470" s="21"/>
      <c r="V470" s="22"/>
      <c r="Z470" s="22"/>
      <c r="AD470" s="23"/>
      <c r="AH470" s="23"/>
      <c r="AI470" s="23"/>
      <c r="AJ470" s="23"/>
      <c r="AK470" s="23"/>
      <c r="AL470" s="23"/>
      <c r="AM470" s="23"/>
      <c r="AN470" s="23"/>
      <c r="AO470" s="23"/>
      <c r="AP470" s="23"/>
      <c r="AQ470" s="23"/>
      <c r="AR470" s="23"/>
      <c r="AS470" s="23"/>
      <c r="AT470" s="23"/>
      <c r="AX470" s="151"/>
      <c r="AY470" s="152"/>
      <c r="AZ470" s="152"/>
      <c r="BA470" s="153"/>
      <c r="BB470" s="153"/>
      <c r="BC470" s="153"/>
      <c r="BD470" s="153"/>
      <c r="BE470" s="153"/>
    </row>
    <row r="471" spans="18:57" hidden="1" x14ac:dyDescent="0.25">
      <c r="R471" s="21"/>
      <c r="V471" s="22"/>
      <c r="Z471" s="22"/>
      <c r="AD471" s="23"/>
      <c r="AH471" s="23"/>
      <c r="AI471" s="23"/>
      <c r="AJ471" s="23"/>
      <c r="AK471" s="23"/>
      <c r="AL471" s="23"/>
      <c r="AM471" s="23"/>
      <c r="AN471" s="23"/>
      <c r="AO471" s="23"/>
      <c r="AP471" s="23"/>
      <c r="AQ471" s="23"/>
      <c r="AR471" s="23"/>
      <c r="AS471" s="23"/>
      <c r="AT471" s="23"/>
      <c r="AX471" s="151"/>
      <c r="AY471" s="152"/>
      <c r="AZ471" s="152"/>
      <c r="BA471" s="153"/>
      <c r="BB471" s="153"/>
      <c r="BC471" s="153"/>
      <c r="BD471" s="153"/>
      <c r="BE471" s="153"/>
    </row>
    <row r="472" spans="18:57" hidden="1" x14ac:dyDescent="0.25">
      <c r="R472" s="21"/>
      <c r="V472" s="22"/>
      <c r="Z472" s="22"/>
      <c r="AD472" s="23"/>
      <c r="AH472" s="23"/>
      <c r="AI472" s="23"/>
      <c r="AJ472" s="23"/>
      <c r="AK472" s="23"/>
      <c r="AL472" s="23"/>
      <c r="AM472" s="23"/>
      <c r="AN472" s="23"/>
      <c r="AO472" s="23"/>
      <c r="AP472" s="23"/>
      <c r="AQ472" s="23"/>
      <c r="AR472" s="23"/>
      <c r="AS472" s="23"/>
      <c r="AT472" s="23"/>
      <c r="AX472" s="151"/>
      <c r="AY472" s="152"/>
      <c r="AZ472" s="152"/>
      <c r="BA472" s="153"/>
      <c r="BB472" s="153"/>
      <c r="BC472" s="153"/>
      <c r="BD472" s="153"/>
      <c r="BE472" s="153"/>
    </row>
    <row r="473" spans="18:57" hidden="1" x14ac:dyDescent="0.25">
      <c r="R473" s="21"/>
      <c r="V473" s="22"/>
      <c r="Z473" s="22"/>
      <c r="AD473" s="23"/>
      <c r="AH473" s="23"/>
      <c r="AI473" s="23"/>
      <c r="AJ473" s="23"/>
      <c r="AK473" s="23"/>
      <c r="AL473" s="23"/>
      <c r="AM473" s="23"/>
      <c r="AN473" s="23"/>
      <c r="AO473" s="23"/>
      <c r="AP473" s="23"/>
      <c r="AQ473" s="23"/>
      <c r="AR473" s="23"/>
      <c r="AS473" s="23"/>
      <c r="AT473" s="23"/>
      <c r="AX473" s="151"/>
      <c r="AY473" s="152"/>
      <c r="AZ473" s="152"/>
      <c r="BA473" s="153"/>
      <c r="BB473" s="153"/>
      <c r="BC473" s="153"/>
      <c r="BD473" s="153"/>
      <c r="BE473" s="153"/>
    </row>
    <row r="474" spans="18:57" hidden="1" x14ac:dyDescent="0.25">
      <c r="R474" s="21"/>
      <c r="V474" s="22"/>
      <c r="Z474" s="22"/>
      <c r="AD474" s="23"/>
      <c r="AH474" s="23"/>
      <c r="AI474" s="23"/>
      <c r="AJ474" s="23"/>
      <c r="AK474" s="23"/>
      <c r="AL474" s="23"/>
      <c r="AM474" s="23"/>
      <c r="AN474" s="23"/>
      <c r="AO474" s="23"/>
      <c r="AP474" s="23"/>
      <c r="AQ474" s="23"/>
      <c r="AR474" s="23"/>
      <c r="AS474" s="23"/>
      <c r="AT474" s="23"/>
      <c r="AX474" s="151"/>
      <c r="AY474" s="152"/>
      <c r="AZ474" s="152"/>
      <c r="BA474" s="153"/>
      <c r="BB474" s="153"/>
      <c r="BC474" s="153"/>
      <c r="BD474" s="153"/>
      <c r="BE474" s="153"/>
    </row>
    <row r="475" spans="18:57" hidden="1" x14ac:dyDescent="0.25">
      <c r="R475" s="21"/>
      <c r="V475" s="22"/>
      <c r="Z475" s="22"/>
      <c r="AD475" s="23"/>
      <c r="AH475" s="23"/>
      <c r="AI475" s="23"/>
      <c r="AJ475" s="23"/>
      <c r="AK475" s="23"/>
      <c r="AL475" s="23"/>
      <c r="AM475" s="23"/>
      <c r="AN475" s="23"/>
      <c r="AO475" s="23"/>
      <c r="AP475" s="23"/>
      <c r="AQ475" s="23"/>
      <c r="AR475" s="23"/>
      <c r="AS475" s="23"/>
      <c r="AT475" s="23"/>
      <c r="AX475" s="151"/>
      <c r="AY475" s="152"/>
      <c r="AZ475" s="152"/>
      <c r="BA475" s="153"/>
      <c r="BB475" s="153"/>
      <c r="BC475" s="153"/>
      <c r="BD475" s="153"/>
      <c r="BE475" s="153"/>
    </row>
    <row r="476" spans="18:57" hidden="1" x14ac:dyDescent="0.25">
      <c r="R476" s="21"/>
      <c r="V476" s="22"/>
      <c r="Z476" s="22"/>
      <c r="AD476" s="23"/>
      <c r="AH476" s="23"/>
      <c r="AI476" s="23"/>
      <c r="AJ476" s="23"/>
      <c r="AK476" s="23"/>
      <c r="AL476" s="23"/>
      <c r="AM476" s="23"/>
      <c r="AN476" s="23"/>
      <c r="AO476" s="23"/>
      <c r="AP476" s="23"/>
      <c r="AQ476" s="23"/>
      <c r="AR476" s="23"/>
      <c r="AS476" s="23"/>
      <c r="AT476" s="23"/>
      <c r="AX476" s="151"/>
      <c r="AY476" s="152"/>
      <c r="AZ476" s="152"/>
      <c r="BA476" s="153"/>
      <c r="BB476" s="153"/>
      <c r="BC476" s="153"/>
      <c r="BD476" s="153"/>
      <c r="BE476" s="153"/>
    </row>
    <row r="477" spans="18:57" hidden="1" x14ac:dyDescent="0.25">
      <c r="R477" s="21"/>
      <c r="V477" s="22"/>
      <c r="Z477" s="22"/>
      <c r="AD477" s="23"/>
      <c r="AH477" s="23"/>
      <c r="AI477" s="23"/>
      <c r="AJ477" s="23"/>
      <c r="AK477" s="23"/>
      <c r="AL477" s="23"/>
      <c r="AM477" s="23"/>
      <c r="AN477" s="23"/>
      <c r="AO477" s="23"/>
      <c r="AP477" s="23"/>
      <c r="AQ477" s="23"/>
      <c r="AR477" s="23"/>
      <c r="AS477" s="23"/>
      <c r="AT477" s="23"/>
      <c r="AX477" s="151"/>
      <c r="AY477" s="152"/>
      <c r="AZ477" s="152"/>
      <c r="BA477" s="153"/>
      <c r="BB477" s="153"/>
      <c r="BC477" s="153"/>
      <c r="BD477" s="153"/>
      <c r="BE477" s="153"/>
    </row>
    <row r="478" spans="18:57" hidden="1" x14ac:dyDescent="0.25">
      <c r="R478" s="21"/>
      <c r="V478" s="22"/>
      <c r="Z478" s="22"/>
      <c r="AD478" s="23"/>
      <c r="AH478" s="23"/>
      <c r="AI478" s="23"/>
      <c r="AJ478" s="23"/>
      <c r="AK478" s="23"/>
      <c r="AL478" s="23"/>
      <c r="AM478" s="23"/>
      <c r="AN478" s="23"/>
      <c r="AO478" s="23"/>
      <c r="AP478" s="23"/>
      <c r="AQ478" s="23"/>
      <c r="AR478" s="23"/>
      <c r="AS478" s="23"/>
      <c r="AT478" s="23"/>
      <c r="AX478" s="151"/>
      <c r="AY478" s="152"/>
      <c r="AZ478" s="152"/>
      <c r="BA478" s="153"/>
      <c r="BB478" s="153"/>
      <c r="BC478" s="153"/>
      <c r="BD478" s="153"/>
      <c r="BE478" s="153"/>
    </row>
    <row r="479" spans="18:57" hidden="1" x14ac:dyDescent="0.25">
      <c r="R479" s="21"/>
      <c r="V479" s="22"/>
      <c r="Z479" s="22"/>
      <c r="AD479" s="23"/>
      <c r="AH479" s="23"/>
      <c r="AI479" s="23"/>
      <c r="AJ479" s="23"/>
      <c r="AK479" s="23"/>
      <c r="AL479" s="23"/>
      <c r="AM479" s="23"/>
      <c r="AN479" s="23"/>
      <c r="AO479" s="23"/>
      <c r="AP479" s="23"/>
      <c r="AQ479" s="23"/>
      <c r="AR479" s="23"/>
      <c r="AS479" s="23"/>
      <c r="AT479" s="23"/>
      <c r="AX479" s="151"/>
      <c r="AY479" s="152"/>
      <c r="AZ479" s="152"/>
      <c r="BA479" s="153"/>
      <c r="BB479" s="153"/>
      <c r="BC479" s="153"/>
      <c r="BD479" s="153"/>
      <c r="BE479" s="153"/>
    </row>
    <row r="480" spans="18:57" hidden="1" x14ac:dyDescent="0.25">
      <c r="R480" s="21"/>
      <c r="V480" s="22"/>
      <c r="Z480" s="22"/>
      <c r="AD480" s="23"/>
      <c r="AH480" s="23"/>
      <c r="AI480" s="23"/>
      <c r="AJ480" s="23"/>
      <c r="AK480" s="23"/>
      <c r="AL480" s="23"/>
      <c r="AM480" s="23"/>
      <c r="AN480" s="23"/>
      <c r="AO480" s="23"/>
      <c r="AP480" s="23"/>
      <c r="AQ480" s="23"/>
      <c r="AR480" s="23"/>
      <c r="AS480" s="23"/>
      <c r="AT480" s="23"/>
      <c r="AX480" s="151"/>
      <c r="AY480" s="152"/>
      <c r="AZ480" s="152"/>
      <c r="BA480" s="153"/>
      <c r="BB480" s="153"/>
      <c r="BC480" s="153"/>
      <c r="BD480" s="153"/>
      <c r="BE480" s="153"/>
    </row>
    <row r="481" spans="18:57" hidden="1" x14ac:dyDescent="0.25">
      <c r="R481" s="21"/>
      <c r="V481" s="22"/>
      <c r="Z481" s="22"/>
      <c r="AD481" s="23"/>
      <c r="AH481" s="23"/>
      <c r="AI481" s="23"/>
      <c r="AJ481" s="23"/>
      <c r="AK481" s="23"/>
      <c r="AL481" s="23"/>
      <c r="AM481" s="23"/>
      <c r="AN481" s="23"/>
      <c r="AO481" s="23"/>
      <c r="AP481" s="23"/>
      <c r="AQ481" s="23"/>
      <c r="AR481" s="23"/>
      <c r="AS481" s="23"/>
      <c r="AT481" s="23"/>
      <c r="AX481" s="151"/>
      <c r="AY481" s="152"/>
      <c r="AZ481" s="152"/>
      <c r="BA481" s="153"/>
      <c r="BB481" s="153"/>
      <c r="BC481" s="153"/>
      <c r="BD481" s="153"/>
      <c r="BE481" s="153"/>
    </row>
    <row r="482" spans="18:57" hidden="1" x14ac:dyDescent="0.25">
      <c r="R482" s="21"/>
      <c r="V482" s="22"/>
      <c r="Z482" s="22"/>
      <c r="AD482" s="23"/>
      <c r="AH482" s="23"/>
      <c r="AI482" s="23"/>
      <c r="AJ482" s="23"/>
      <c r="AK482" s="23"/>
      <c r="AL482" s="23"/>
      <c r="AM482" s="23"/>
      <c r="AN482" s="23"/>
      <c r="AO482" s="23"/>
      <c r="AP482" s="23"/>
      <c r="AQ482" s="23"/>
      <c r="AR482" s="23"/>
      <c r="AS482" s="23"/>
      <c r="AT482" s="23"/>
      <c r="AX482" s="151"/>
      <c r="AY482" s="152"/>
      <c r="AZ482" s="152"/>
      <c r="BA482" s="153"/>
      <c r="BB482" s="153"/>
      <c r="BC482" s="153"/>
      <c r="BD482" s="153"/>
      <c r="BE482" s="153"/>
    </row>
    <row r="483" spans="18:57" hidden="1" x14ac:dyDescent="0.25">
      <c r="R483" s="21"/>
      <c r="V483" s="22"/>
      <c r="Z483" s="22"/>
      <c r="AD483" s="23"/>
      <c r="AH483" s="23"/>
      <c r="AI483" s="23"/>
      <c r="AJ483" s="23"/>
      <c r="AK483" s="23"/>
      <c r="AL483" s="23"/>
      <c r="AM483" s="23"/>
      <c r="AN483" s="23"/>
      <c r="AO483" s="23"/>
      <c r="AP483" s="23"/>
      <c r="AQ483" s="23"/>
      <c r="AR483" s="23"/>
      <c r="AS483" s="23"/>
      <c r="AT483" s="23"/>
      <c r="AX483" s="151"/>
      <c r="AY483" s="152"/>
      <c r="AZ483" s="152"/>
      <c r="BA483" s="153"/>
      <c r="BB483" s="153"/>
      <c r="BC483" s="153"/>
      <c r="BD483" s="153"/>
      <c r="BE483" s="153"/>
    </row>
    <row r="484" spans="18:57" hidden="1" x14ac:dyDescent="0.25">
      <c r="R484" s="21"/>
      <c r="V484" s="22"/>
      <c r="Z484" s="22"/>
      <c r="AD484" s="23"/>
      <c r="AH484" s="23"/>
      <c r="AI484" s="23"/>
      <c r="AJ484" s="23"/>
      <c r="AK484" s="23"/>
      <c r="AL484" s="23"/>
      <c r="AM484" s="23"/>
      <c r="AN484" s="23"/>
      <c r="AO484" s="23"/>
      <c r="AP484" s="23"/>
      <c r="AQ484" s="23"/>
      <c r="AR484" s="23"/>
      <c r="AS484" s="23"/>
      <c r="AT484" s="23"/>
      <c r="AX484" s="151"/>
      <c r="AY484" s="152"/>
      <c r="AZ484" s="152"/>
      <c r="BA484" s="153"/>
      <c r="BB484" s="153"/>
      <c r="BC484" s="153"/>
      <c r="BD484" s="153"/>
      <c r="BE484" s="153"/>
    </row>
    <row r="485" spans="18:57" hidden="1" x14ac:dyDescent="0.25">
      <c r="R485" s="21"/>
      <c r="V485" s="22"/>
      <c r="Z485" s="22"/>
      <c r="AD485" s="23"/>
      <c r="AH485" s="23"/>
      <c r="AI485" s="23"/>
      <c r="AJ485" s="23"/>
      <c r="AK485" s="23"/>
      <c r="AL485" s="23"/>
      <c r="AM485" s="23"/>
      <c r="AN485" s="23"/>
      <c r="AO485" s="23"/>
      <c r="AP485" s="23"/>
      <c r="AQ485" s="23"/>
      <c r="AR485" s="23"/>
      <c r="AS485" s="23"/>
      <c r="AT485" s="23"/>
      <c r="AX485" s="151"/>
      <c r="AY485" s="152"/>
      <c r="AZ485" s="152"/>
      <c r="BA485" s="153"/>
      <c r="BB485" s="153"/>
      <c r="BC485" s="153"/>
      <c r="BD485" s="153"/>
      <c r="BE485" s="153"/>
    </row>
    <row r="486" spans="18:57" hidden="1" x14ac:dyDescent="0.25">
      <c r="R486" s="21"/>
      <c r="V486" s="22"/>
      <c r="Z486" s="22"/>
      <c r="AD486" s="23"/>
      <c r="AH486" s="23"/>
      <c r="AI486" s="23"/>
      <c r="AJ486" s="23"/>
      <c r="AK486" s="23"/>
      <c r="AL486" s="23"/>
      <c r="AM486" s="23"/>
      <c r="AN486" s="23"/>
      <c r="AO486" s="23"/>
      <c r="AP486" s="23"/>
      <c r="AQ486" s="23"/>
      <c r="AR486" s="23"/>
      <c r="AS486" s="23"/>
      <c r="AT486" s="23"/>
      <c r="AX486" s="151"/>
      <c r="AY486" s="152"/>
      <c r="AZ486" s="152"/>
      <c r="BA486" s="153"/>
      <c r="BB486" s="153"/>
      <c r="BC486" s="153"/>
      <c r="BD486" s="153"/>
      <c r="BE486" s="153"/>
    </row>
    <row r="487" spans="18:57" hidden="1" x14ac:dyDescent="0.25">
      <c r="R487" s="21"/>
      <c r="V487" s="22"/>
      <c r="Z487" s="22"/>
      <c r="AD487" s="23"/>
      <c r="AH487" s="23"/>
      <c r="AI487" s="23"/>
      <c r="AJ487" s="23"/>
      <c r="AK487" s="23"/>
      <c r="AL487" s="23"/>
      <c r="AM487" s="23"/>
      <c r="AN487" s="23"/>
      <c r="AO487" s="23"/>
      <c r="AP487" s="23"/>
      <c r="AQ487" s="23"/>
      <c r="AR487" s="23"/>
      <c r="AS487" s="23"/>
      <c r="AT487" s="23"/>
      <c r="AX487" s="151"/>
      <c r="AY487" s="152"/>
      <c r="AZ487" s="152"/>
      <c r="BA487" s="153"/>
      <c r="BB487" s="153"/>
      <c r="BC487" s="153"/>
      <c r="BD487" s="153"/>
      <c r="BE487" s="153"/>
    </row>
    <row r="488" spans="18:57" hidden="1" x14ac:dyDescent="0.25">
      <c r="R488" s="21"/>
      <c r="V488" s="22"/>
      <c r="Z488" s="22"/>
      <c r="AD488" s="23"/>
      <c r="AH488" s="23"/>
      <c r="AI488" s="23"/>
      <c r="AJ488" s="23"/>
      <c r="AK488" s="23"/>
      <c r="AL488" s="23"/>
      <c r="AM488" s="23"/>
      <c r="AN488" s="23"/>
      <c r="AO488" s="23"/>
      <c r="AP488" s="23"/>
      <c r="AQ488" s="23"/>
      <c r="AR488" s="23"/>
      <c r="AS488" s="23"/>
      <c r="AT488" s="23"/>
      <c r="AX488" s="151"/>
      <c r="AY488" s="152"/>
      <c r="AZ488" s="152"/>
      <c r="BA488" s="153"/>
      <c r="BB488" s="153"/>
      <c r="BC488" s="153"/>
      <c r="BD488" s="153"/>
      <c r="BE488" s="153"/>
    </row>
    <row r="489" spans="18:57" hidden="1" x14ac:dyDescent="0.25">
      <c r="R489" s="21"/>
      <c r="V489" s="22"/>
      <c r="Z489" s="22"/>
      <c r="AD489" s="23"/>
      <c r="AH489" s="23"/>
      <c r="AI489" s="23"/>
      <c r="AJ489" s="23"/>
      <c r="AK489" s="23"/>
      <c r="AL489" s="23"/>
      <c r="AM489" s="23"/>
      <c r="AN489" s="23"/>
      <c r="AO489" s="23"/>
      <c r="AP489" s="23"/>
      <c r="AQ489" s="23"/>
      <c r="AR489" s="23"/>
      <c r="AS489" s="23"/>
      <c r="AT489" s="23"/>
      <c r="AX489" s="151"/>
      <c r="AY489" s="152"/>
      <c r="AZ489" s="152"/>
      <c r="BA489" s="153"/>
      <c r="BB489" s="153"/>
      <c r="BC489" s="153"/>
      <c r="BD489" s="153"/>
      <c r="BE489" s="153"/>
    </row>
    <row r="490" spans="18:57" hidden="1" x14ac:dyDescent="0.25">
      <c r="R490" s="21"/>
      <c r="V490" s="22"/>
      <c r="Z490" s="22"/>
      <c r="AD490" s="23"/>
      <c r="AH490" s="23"/>
      <c r="AI490" s="23"/>
      <c r="AJ490" s="23"/>
      <c r="AK490" s="23"/>
      <c r="AL490" s="23"/>
      <c r="AM490" s="23"/>
      <c r="AN490" s="23"/>
      <c r="AO490" s="23"/>
      <c r="AP490" s="23"/>
      <c r="AQ490" s="23"/>
      <c r="AR490" s="23"/>
      <c r="AS490" s="23"/>
      <c r="AT490" s="23"/>
      <c r="AX490" s="151"/>
      <c r="AY490" s="152"/>
      <c r="AZ490" s="152"/>
      <c r="BA490" s="153"/>
      <c r="BB490" s="153"/>
      <c r="BC490" s="153"/>
      <c r="BD490" s="153"/>
      <c r="BE490" s="153"/>
    </row>
    <row r="491" spans="18:57" hidden="1" x14ac:dyDescent="0.25">
      <c r="R491" s="21"/>
      <c r="V491" s="22"/>
      <c r="Z491" s="22"/>
      <c r="AD491" s="23"/>
      <c r="AH491" s="23"/>
      <c r="AI491" s="23"/>
      <c r="AJ491" s="23"/>
      <c r="AK491" s="23"/>
      <c r="AL491" s="23"/>
      <c r="AM491" s="23"/>
      <c r="AN491" s="23"/>
      <c r="AO491" s="23"/>
      <c r="AP491" s="23"/>
      <c r="AQ491" s="23"/>
      <c r="AR491" s="23"/>
      <c r="AS491" s="23"/>
      <c r="AT491" s="23"/>
      <c r="AX491" s="151"/>
      <c r="AY491" s="152"/>
      <c r="AZ491" s="152"/>
      <c r="BA491" s="153"/>
      <c r="BB491" s="153"/>
      <c r="BC491" s="153"/>
      <c r="BD491" s="153"/>
      <c r="BE491" s="153"/>
    </row>
    <row r="492" spans="18:57" hidden="1" x14ac:dyDescent="0.25">
      <c r="R492" s="21"/>
      <c r="V492" s="22"/>
      <c r="Z492" s="22"/>
      <c r="AD492" s="23"/>
      <c r="AH492" s="23"/>
      <c r="AI492" s="23"/>
      <c r="AJ492" s="23"/>
      <c r="AK492" s="23"/>
      <c r="AL492" s="23"/>
      <c r="AM492" s="23"/>
      <c r="AN492" s="23"/>
      <c r="AO492" s="23"/>
      <c r="AP492" s="23"/>
      <c r="AQ492" s="23"/>
      <c r="AR492" s="23"/>
      <c r="AS492" s="23"/>
      <c r="AT492" s="23"/>
      <c r="AX492" s="151"/>
      <c r="AY492" s="152"/>
      <c r="AZ492" s="152"/>
      <c r="BA492" s="153"/>
      <c r="BB492" s="153"/>
      <c r="BC492" s="153"/>
      <c r="BD492" s="153"/>
      <c r="BE492" s="153"/>
    </row>
    <row r="493" spans="18:57" hidden="1" x14ac:dyDescent="0.25">
      <c r="R493" s="21"/>
      <c r="V493" s="22"/>
      <c r="Z493" s="22"/>
      <c r="AD493" s="23"/>
      <c r="AH493" s="23"/>
      <c r="AI493" s="23"/>
      <c r="AJ493" s="23"/>
      <c r="AK493" s="23"/>
      <c r="AL493" s="23"/>
      <c r="AM493" s="23"/>
      <c r="AN493" s="23"/>
      <c r="AO493" s="23"/>
      <c r="AP493" s="23"/>
      <c r="AQ493" s="23"/>
      <c r="AR493" s="23"/>
      <c r="AS493" s="23"/>
      <c r="AT493" s="23"/>
      <c r="AX493" s="151"/>
      <c r="AY493" s="152"/>
      <c r="AZ493" s="152"/>
      <c r="BA493" s="153"/>
      <c r="BB493" s="153"/>
      <c r="BC493" s="153"/>
      <c r="BD493" s="153"/>
      <c r="BE493" s="153"/>
    </row>
    <row r="494" spans="18:57" hidden="1" x14ac:dyDescent="0.25">
      <c r="R494" s="21"/>
      <c r="V494" s="22"/>
      <c r="Z494" s="22"/>
      <c r="AD494" s="23"/>
      <c r="AH494" s="23"/>
      <c r="AI494" s="23"/>
      <c r="AJ494" s="23"/>
      <c r="AK494" s="23"/>
      <c r="AL494" s="23"/>
      <c r="AM494" s="23"/>
      <c r="AN494" s="23"/>
      <c r="AO494" s="23"/>
      <c r="AP494" s="23"/>
      <c r="AQ494" s="23"/>
      <c r="AR494" s="23"/>
      <c r="AS494" s="23"/>
      <c r="AT494" s="23"/>
      <c r="AX494" s="151"/>
      <c r="AY494" s="152"/>
      <c r="AZ494" s="152"/>
      <c r="BA494" s="153"/>
      <c r="BB494" s="153"/>
      <c r="BC494" s="153"/>
      <c r="BD494" s="153"/>
      <c r="BE494" s="153"/>
    </row>
    <row r="495" spans="18:57" hidden="1" x14ac:dyDescent="0.25">
      <c r="R495" s="21"/>
      <c r="V495" s="22"/>
      <c r="Z495" s="22"/>
      <c r="AD495" s="23"/>
      <c r="AH495" s="23"/>
      <c r="AI495" s="23"/>
      <c r="AJ495" s="23"/>
      <c r="AK495" s="23"/>
      <c r="AL495" s="23"/>
      <c r="AM495" s="23"/>
      <c r="AN495" s="23"/>
      <c r="AO495" s="23"/>
      <c r="AP495" s="23"/>
      <c r="AQ495" s="23"/>
      <c r="AR495" s="23"/>
      <c r="AS495" s="23"/>
      <c r="AT495" s="23"/>
      <c r="AX495" s="151"/>
      <c r="AY495" s="152"/>
      <c r="AZ495" s="152"/>
      <c r="BA495" s="153"/>
      <c r="BB495" s="153"/>
      <c r="BC495" s="153"/>
      <c r="BD495" s="153"/>
      <c r="BE495" s="153"/>
    </row>
    <row r="496" spans="18:57" hidden="1" x14ac:dyDescent="0.25">
      <c r="R496" s="21"/>
      <c r="V496" s="22"/>
      <c r="Z496" s="22"/>
      <c r="AD496" s="23"/>
      <c r="AH496" s="23"/>
      <c r="AI496" s="23"/>
      <c r="AJ496" s="23"/>
      <c r="AK496" s="23"/>
      <c r="AL496" s="23"/>
      <c r="AM496" s="23"/>
      <c r="AN496" s="23"/>
      <c r="AO496" s="23"/>
      <c r="AP496" s="23"/>
      <c r="AQ496" s="23"/>
      <c r="AR496" s="23"/>
      <c r="AS496" s="23"/>
      <c r="AT496" s="23"/>
      <c r="AX496" s="151"/>
      <c r="AY496" s="152"/>
      <c r="AZ496" s="152"/>
      <c r="BA496" s="153"/>
      <c r="BB496" s="153"/>
      <c r="BC496" s="153"/>
      <c r="BD496" s="153"/>
      <c r="BE496" s="153"/>
    </row>
    <row r="497" spans="18:57" hidden="1" x14ac:dyDescent="0.25">
      <c r="R497" s="21"/>
      <c r="V497" s="22"/>
      <c r="Z497" s="22"/>
      <c r="AD497" s="23"/>
      <c r="AH497" s="23"/>
      <c r="AI497" s="23"/>
      <c r="AJ497" s="23"/>
      <c r="AK497" s="23"/>
      <c r="AL497" s="23"/>
      <c r="AM497" s="23"/>
      <c r="AN497" s="23"/>
      <c r="AO497" s="23"/>
      <c r="AP497" s="23"/>
      <c r="AQ497" s="23"/>
      <c r="AR497" s="23"/>
      <c r="AS497" s="23"/>
      <c r="AT497" s="23"/>
      <c r="AX497" s="151"/>
      <c r="AY497" s="152"/>
      <c r="AZ497" s="152"/>
      <c r="BA497" s="153"/>
      <c r="BB497" s="153"/>
      <c r="BC497" s="153"/>
      <c r="BD497" s="153"/>
      <c r="BE497" s="153"/>
    </row>
    <row r="498" spans="18:57" hidden="1" x14ac:dyDescent="0.25">
      <c r="R498" s="21"/>
      <c r="V498" s="22"/>
      <c r="Z498" s="22"/>
      <c r="AD498" s="23"/>
      <c r="AH498" s="23"/>
      <c r="AI498" s="23"/>
      <c r="AJ498" s="23"/>
      <c r="AK498" s="23"/>
      <c r="AL498" s="23"/>
      <c r="AM498" s="23"/>
      <c r="AN498" s="23"/>
      <c r="AO498" s="23"/>
      <c r="AP498" s="23"/>
      <c r="AQ498" s="23"/>
      <c r="AR498" s="23"/>
      <c r="AS498" s="23"/>
      <c r="AT498" s="23"/>
      <c r="AX498" s="151"/>
      <c r="AY498" s="152"/>
      <c r="AZ498" s="152"/>
      <c r="BA498" s="153"/>
      <c r="BB498" s="153"/>
      <c r="BC498" s="153"/>
      <c r="BD498" s="153"/>
      <c r="BE498" s="153"/>
    </row>
    <row r="499" spans="18:57" hidden="1" x14ac:dyDescent="0.25">
      <c r="R499" s="21"/>
      <c r="V499" s="22"/>
      <c r="Z499" s="22"/>
      <c r="AD499" s="23"/>
      <c r="AH499" s="23"/>
      <c r="AI499" s="23"/>
      <c r="AJ499" s="23"/>
      <c r="AK499" s="23"/>
      <c r="AL499" s="23"/>
      <c r="AM499" s="23"/>
      <c r="AN499" s="23"/>
      <c r="AO499" s="23"/>
      <c r="AP499" s="23"/>
      <c r="AQ499" s="23"/>
      <c r="AR499" s="23"/>
      <c r="AS499" s="23"/>
      <c r="AT499" s="23"/>
      <c r="AX499" s="151"/>
      <c r="AY499" s="152"/>
      <c r="AZ499" s="152"/>
      <c r="BA499" s="153"/>
      <c r="BB499" s="153"/>
      <c r="BC499" s="153"/>
      <c r="BD499" s="153"/>
      <c r="BE499" s="153"/>
    </row>
    <row r="500" spans="18:57" hidden="1" x14ac:dyDescent="0.25">
      <c r="R500" s="21"/>
      <c r="V500" s="22"/>
      <c r="Z500" s="22"/>
      <c r="AD500" s="23"/>
      <c r="AH500" s="23"/>
      <c r="AI500" s="23"/>
      <c r="AJ500" s="23"/>
      <c r="AK500" s="23"/>
      <c r="AL500" s="23"/>
      <c r="AM500" s="23"/>
      <c r="AN500" s="23"/>
      <c r="AO500" s="23"/>
      <c r="AP500" s="23"/>
      <c r="AQ500" s="23"/>
      <c r="AR500" s="23"/>
      <c r="AS500" s="23"/>
      <c r="AT500" s="23"/>
      <c r="AX500" s="151"/>
      <c r="AY500" s="152"/>
      <c r="AZ500" s="152"/>
      <c r="BA500" s="153"/>
      <c r="BB500" s="153"/>
      <c r="BC500" s="153"/>
      <c r="BD500" s="153"/>
      <c r="BE500" s="153"/>
    </row>
    <row r="501" spans="18:57" hidden="1" x14ac:dyDescent="0.25">
      <c r="R501" s="21"/>
      <c r="V501" s="22"/>
      <c r="Z501" s="22"/>
      <c r="AD501" s="23"/>
      <c r="AH501" s="23"/>
      <c r="AI501" s="23"/>
      <c r="AJ501" s="23"/>
      <c r="AK501" s="23"/>
      <c r="AL501" s="23"/>
      <c r="AM501" s="23"/>
      <c r="AN501" s="23"/>
      <c r="AO501" s="23"/>
      <c r="AP501" s="23"/>
      <c r="AQ501" s="23"/>
      <c r="AR501" s="23"/>
      <c r="AS501" s="23"/>
      <c r="AT501" s="23"/>
      <c r="AX501" s="151"/>
      <c r="AY501" s="152"/>
      <c r="AZ501" s="152"/>
      <c r="BA501" s="153"/>
      <c r="BB501" s="153"/>
      <c r="BC501" s="153"/>
      <c r="BD501" s="153"/>
      <c r="BE501" s="153"/>
    </row>
    <row r="502" spans="18:57" hidden="1" x14ac:dyDescent="0.25">
      <c r="R502" s="21"/>
      <c r="V502" s="22"/>
      <c r="Z502" s="22"/>
      <c r="AD502" s="23"/>
      <c r="AH502" s="23"/>
      <c r="AI502" s="23"/>
      <c r="AJ502" s="23"/>
      <c r="AK502" s="23"/>
      <c r="AL502" s="23"/>
      <c r="AM502" s="23"/>
      <c r="AN502" s="23"/>
      <c r="AO502" s="23"/>
      <c r="AP502" s="23"/>
      <c r="AQ502" s="23"/>
      <c r="AR502" s="23"/>
      <c r="AS502" s="23"/>
      <c r="AT502" s="23"/>
      <c r="AX502" s="151"/>
      <c r="AY502" s="152"/>
      <c r="AZ502" s="152"/>
      <c r="BA502" s="153"/>
      <c r="BB502" s="153"/>
      <c r="BC502" s="153"/>
      <c r="BD502" s="153"/>
      <c r="BE502" s="153"/>
    </row>
    <row r="503" spans="18:57" hidden="1" x14ac:dyDescent="0.25">
      <c r="R503" s="21"/>
      <c r="V503" s="22"/>
      <c r="Z503" s="22"/>
      <c r="AD503" s="23"/>
      <c r="AH503" s="23"/>
      <c r="AI503" s="23"/>
      <c r="AJ503" s="23"/>
      <c r="AK503" s="23"/>
      <c r="AL503" s="23"/>
      <c r="AM503" s="23"/>
      <c r="AN503" s="23"/>
      <c r="AO503" s="23"/>
      <c r="AP503" s="23"/>
      <c r="AQ503" s="23"/>
      <c r="AR503" s="23"/>
      <c r="AS503" s="23"/>
      <c r="AT503" s="23"/>
      <c r="AX503" s="151"/>
      <c r="AY503" s="152"/>
      <c r="AZ503" s="152"/>
      <c r="BA503" s="153"/>
      <c r="BB503" s="153"/>
      <c r="BC503" s="153"/>
      <c r="BD503" s="153"/>
      <c r="BE503" s="153"/>
    </row>
    <row r="504" spans="18:57" hidden="1" x14ac:dyDescent="0.25">
      <c r="R504" s="21"/>
      <c r="V504" s="22"/>
      <c r="Z504" s="22"/>
      <c r="AD504" s="23"/>
      <c r="AH504" s="23"/>
      <c r="AI504" s="23"/>
      <c r="AJ504" s="23"/>
      <c r="AK504" s="23"/>
      <c r="AL504" s="23"/>
      <c r="AM504" s="23"/>
      <c r="AN504" s="23"/>
      <c r="AO504" s="23"/>
      <c r="AP504" s="23"/>
      <c r="AQ504" s="23"/>
      <c r="AR504" s="23"/>
      <c r="AS504" s="23"/>
      <c r="AT504" s="23"/>
      <c r="AX504" s="151"/>
      <c r="AY504" s="152"/>
      <c r="AZ504" s="152"/>
      <c r="BA504" s="153"/>
      <c r="BB504" s="153"/>
      <c r="BC504" s="153"/>
      <c r="BD504" s="153"/>
      <c r="BE504" s="153"/>
    </row>
    <row r="505" spans="18:57" hidden="1" x14ac:dyDescent="0.25">
      <c r="R505" s="21"/>
      <c r="V505" s="22"/>
      <c r="Z505" s="22"/>
      <c r="AD505" s="23"/>
      <c r="AH505" s="23"/>
      <c r="AI505" s="23"/>
      <c r="AJ505" s="23"/>
      <c r="AK505" s="23"/>
      <c r="AL505" s="23"/>
      <c r="AM505" s="23"/>
      <c r="AN505" s="23"/>
      <c r="AO505" s="23"/>
      <c r="AP505" s="23"/>
      <c r="AQ505" s="23"/>
      <c r="AR505" s="23"/>
      <c r="AS505" s="23"/>
      <c r="AT505" s="23"/>
      <c r="AX505" s="151"/>
      <c r="AY505" s="152"/>
      <c r="AZ505" s="152"/>
      <c r="BA505" s="153"/>
      <c r="BB505" s="153"/>
      <c r="BC505" s="153"/>
      <c r="BD505" s="153"/>
      <c r="BE505" s="153"/>
    </row>
    <row r="506" spans="18:57" hidden="1" x14ac:dyDescent="0.25">
      <c r="R506" s="21"/>
      <c r="V506" s="22"/>
      <c r="Z506" s="22"/>
      <c r="AD506" s="23"/>
      <c r="AH506" s="23"/>
      <c r="AI506" s="23"/>
      <c r="AJ506" s="23"/>
      <c r="AK506" s="23"/>
      <c r="AL506" s="23"/>
      <c r="AM506" s="23"/>
      <c r="AN506" s="23"/>
      <c r="AO506" s="23"/>
      <c r="AP506" s="23"/>
      <c r="AQ506" s="23"/>
      <c r="AR506" s="23"/>
      <c r="AS506" s="23"/>
      <c r="AT506" s="23"/>
      <c r="AX506" s="151"/>
      <c r="AY506" s="152"/>
      <c r="AZ506" s="152"/>
      <c r="BA506" s="153"/>
      <c r="BB506" s="153"/>
      <c r="BC506" s="153"/>
      <c r="BD506" s="153"/>
      <c r="BE506" s="153"/>
    </row>
    <row r="507" spans="18:57" hidden="1" x14ac:dyDescent="0.25">
      <c r="R507" s="21"/>
      <c r="V507" s="22"/>
      <c r="Z507" s="22"/>
      <c r="AD507" s="23"/>
      <c r="AH507" s="23"/>
      <c r="AI507" s="23"/>
      <c r="AJ507" s="23"/>
      <c r="AK507" s="23"/>
      <c r="AL507" s="23"/>
      <c r="AM507" s="23"/>
      <c r="AN507" s="23"/>
      <c r="AO507" s="23"/>
      <c r="AP507" s="23"/>
      <c r="AQ507" s="23"/>
      <c r="AR507" s="23"/>
      <c r="AS507" s="23"/>
      <c r="AT507" s="23"/>
      <c r="AX507" s="151"/>
      <c r="AY507" s="152"/>
      <c r="AZ507" s="152"/>
      <c r="BA507" s="153"/>
      <c r="BB507" s="153"/>
      <c r="BC507" s="153"/>
      <c r="BD507" s="153"/>
      <c r="BE507" s="153"/>
    </row>
    <row r="508" spans="18:57" hidden="1" x14ac:dyDescent="0.25">
      <c r="R508" s="21"/>
      <c r="V508" s="22"/>
      <c r="Z508" s="22"/>
      <c r="AD508" s="23"/>
      <c r="AH508" s="23"/>
      <c r="AI508" s="23"/>
      <c r="AJ508" s="23"/>
      <c r="AK508" s="23"/>
      <c r="AL508" s="23"/>
      <c r="AM508" s="23"/>
      <c r="AN508" s="23"/>
      <c r="AO508" s="23"/>
      <c r="AP508" s="23"/>
      <c r="AQ508" s="23"/>
      <c r="AR508" s="23"/>
      <c r="AS508" s="23"/>
      <c r="AT508" s="23"/>
      <c r="AX508" s="151"/>
      <c r="AY508" s="152"/>
      <c r="AZ508" s="152"/>
      <c r="BA508" s="153"/>
      <c r="BB508" s="153"/>
      <c r="BC508" s="153"/>
      <c r="BD508" s="153"/>
      <c r="BE508" s="153"/>
    </row>
    <row r="509" spans="18:57" hidden="1" x14ac:dyDescent="0.25">
      <c r="R509" s="21"/>
      <c r="V509" s="22"/>
      <c r="Z509" s="22"/>
      <c r="AD509" s="23"/>
      <c r="AH509" s="23"/>
      <c r="AI509" s="23"/>
      <c r="AJ509" s="23"/>
      <c r="AK509" s="23"/>
      <c r="AL509" s="23"/>
      <c r="AM509" s="23"/>
      <c r="AN509" s="23"/>
      <c r="AO509" s="23"/>
      <c r="AP509" s="23"/>
      <c r="AQ509" s="23"/>
      <c r="AR509" s="23"/>
      <c r="AS509" s="23"/>
      <c r="AT509" s="23"/>
      <c r="AX509" s="151"/>
      <c r="AY509" s="152"/>
      <c r="AZ509" s="152"/>
      <c r="BA509" s="153"/>
      <c r="BB509" s="153"/>
      <c r="BC509" s="153"/>
      <c r="BD509" s="153"/>
      <c r="BE509" s="153"/>
    </row>
    <row r="510" spans="18:57" hidden="1" x14ac:dyDescent="0.25">
      <c r="R510" s="21"/>
      <c r="V510" s="22"/>
      <c r="Z510" s="22"/>
      <c r="AD510" s="23"/>
      <c r="AH510" s="23"/>
      <c r="AI510" s="23"/>
      <c r="AJ510" s="23"/>
      <c r="AK510" s="23"/>
      <c r="AL510" s="23"/>
      <c r="AM510" s="23"/>
      <c r="AN510" s="23"/>
      <c r="AO510" s="23"/>
      <c r="AP510" s="23"/>
      <c r="AQ510" s="23"/>
      <c r="AR510" s="23"/>
      <c r="AS510" s="23"/>
      <c r="AT510" s="23"/>
      <c r="AX510" s="151"/>
      <c r="AY510" s="152"/>
      <c r="AZ510" s="152"/>
      <c r="BA510" s="153"/>
      <c r="BB510" s="153"/>
      <c r="BC510" s="153"/>
      <c r="BD510" s="153"/>
      <c r="BE510" s="153"/>
    </row>
    <row r="511" spans="18:57" hidden="1" x14ac:dyDescent="0.25">
      <c r="R511" s="21"/>
      <c r="V511" s="22"/>
      <c r="Z511" s="22"/>
      <c r="AD511" s="23"/>
      <c r="AH511" s="23"/>
      <c r="AI511" s="23"/>
      <c r="AJ511" s="23"/>
      <c r="AK511" s="23"/>
      <c r="AL511" s="23"/>
      <c r="AM511" s="23"/>
      <c r="AN511" s="23"/>
      <c r="AO511" s="23"/>
      <c r="AP511" s="23"/>
      <c r="AQ511" s="23"/>
      <c r="AR511" s="23"/>
      <c r="AS511" s="23"/>
      <c r="AT511" s="23"/>
      <c r="AX511" s="151"/>
      <c r="AY511" s="152"/>
      <c r="AZ511" s="152"/>
      <c r="BA511" s="153"/>
      <c r="BB511" s="153"/>
      <c r="BC511" s="153"/>
      <c r="BD511" s="153"/>
      <c r="BE511" s="153"/>
    </row>
    <row r="512" spans="18:57" hidden="1" x14ac:dyDescent="0.25">
      <c r="R512" s="21"/>
      <c r="V512" s="22"/>
      <c r="Z512" s="22"/>
      <c r="AD512" s="23"/>
      <c r="AH512" s="23"/>
      <c r="AI512" s="23"/>
      <c r="AJ512" s="23"/>
      <c r="AK512" s="23"/>
      <c r="AL512" s="23"/>
      <c r="AM512" s="23"/>
      <c r="AN512" s="23"/>
      <c r="AO512" s="23"/>
      <c r="AP512" s="23"/>
      <c r="AQ512" s="23"/>
      <c r="AR512" s="23"/>
      <c r="AS512" s="23"/>
      <c r="AT512" s="23"/>
      <c r="AX512" s="151"/>
      <c r="AY512" s="152"/>
      <c r="AZ512" s="152"/>
      <c r="BA512" s="153"/>
      <c r="BB512" s="153"/>
      <c r="BC512" s="153"/>
      <c r="BD512" s="153"/>
      <c r="BE512" s="153"/>
    </row>
    <row r="513" spans="18:57" hidden="1" x14ac:dyDescent="0.25">
      <c r="R513" s="21"/>
      <c r="V513" s="22"/>
      <c r="Z513" s="22"/>
      <c r="AD513" s="23"/>
      <c r="AH513" s="23"/>
      <c r="AI513" s="23"/>
      <c r="AJ513" s="23"/>
      <c r="AK513" s="23"/>
      <c r="AL513" s="23"/>
      <c r="AM513" s="23"/>
      <c r="AN513" s="23"/>
      <c r="AO513" s="23"/>
      <c r="AP513" s="23"/>
      <c r="AQ513" s="23"/>
      <c r="AR513" s="23"/>
      <c r="AS513" s="23"/>
      <c r="AT513" s="23"/>
      <c r="AX513" s="151"/>
      <c r="AY513" s="152"/>
      <c r="AZ513" s="152"/>
      <c r="BA513" s="153"/>
      <c r="BB513" s="153"/>
      <c r="BC513" s="153"/>
      <c r="BD513" s="153"/>
      <c r="BE513" s="153"/>
    </row>
    <row r="514" spans="18:57" hidden="1" x14ac:dyDescent="0.25">
      <c r="R514" s="21"/>
      <c r="V514" s="22"/>
      <c r="Z514" s="22"/>
      <c r="AD514" s="23"/>
      <c r="AH514" s="23"/>
      <c r="AI514" s="23"/>
      <c r="AJ514" s="23"/>
      <c r="AK514" s="23"/>
      <c r="AL514" s="23"/>
      <c r="AM514" s="23"/>
      <c r="AN514" s="23"/>
      <c r="AO514" s="23"/>
      <c r="AP514" s="23"/>
      <c r="AQ514" s="23"/>
      <c r="AR514" s="23"/>
      <c r="AS514" s="23"/>
      <c r="AT514" s="23"/>
      <c r="AX514" s="151"/>
      <c r="AY514" s="152"/>
      <c r="AZ514" s="152"/>
      <c r="BA514" s="153"/>
      <c r="BB514" s="153"/>
      <c r="BC514" s="153"/>
      <c r="BD514" s="153"/>
      <c r="BE514" s="153"/>
    </row>
    <row r="515" spans="18:57" hidden="1" x14ac:dyDescent="0.25">
      <c r="R515" s="21"/>
      <c r="V515" s="22"/>
      <c r="Z515" s="22"/>
      <c r="AD515" s="23"/>
      <c r="AH515" s="23"/>
      <c r="AI515" s="23"/>
      <c r="AJ515" s="23"/>
      <c r="AK515" s="23"/>
      <c r="AL515" s="23"/>
      <c r="AM515" s="23"/>
      <c r="AN515" s="23"/>
      <c r="AO515" s="23"/>
      <c r="AP515" s="23"/>
      <c r="AQ515" s="23"/>
      <c r="AR515" s="23"/>
      <c r="AS515" s="23"/>
      <c r="AT515" s="23"/>
      <c r="AX515" s="151"/>
      <c r="AY515" s="152"/>
      <c r="AZ515" s="152"/>
      <c r="BA515" s="153"/>
      <c r="BB515" s="153"/>
      <c r="BC515" s="153"/>
      <c r="BD515" s="153"/>
      <c r="BE515" s="153"/>
    </row>
    <row r="516" spans="18:57" hidden="1" x14ac:dyDescent="0.25">
      <c r="R516" s="21"/>
      <c r="V516" s="22"/>
      <c r="Z516" s="22"/>
      <c r="AD516" s="23"/>
      <c r="AH516" s="23"/>
      <c r="AI516" s="23"/>
      <c r="AJ516" s="23"/>
      <c r="AK516" s="23"/>
      <c r="AL516" s="23"/>
      <c r="AM516" s="23"/>
      <c r="AN516" s="23"/>
      <c r="AO516" s="23"/>
      <c r="AP516" s="23"/>
      <c r="AQ516" s="23"/>
      <c r="AR516" s="23"/>
      <c r="AS516" s="23"/>
      <c r="AT516" s="23"/>
      <c r="AX516" s="151"/>
      <c r="AY516" s="152"/>
      <c r="AZ516" s="152"/>
      <c r="BA516" s="153"/>
      <c r="BB516" s="153"/>
      <c r="BC516" s="153"/>
      <c r="BD516" s="153"/>
      <c r="BE516" s="153"/>
    </row>
    <row r="517" spans="18:57" hidden="1" x14ac:dyDescent="0.25">
      <c r="R517" s="21"/>
      <c r="V517" s="22"/>
      <c r="Z517" s="22"/>
      <c r="AD517" s="23"/>
      <c r="AH517" s="23"/>
      <c r="AI517" s="23"/>
      <c r="AJ517" s="23"/>
      <c r="AK517" s="23"/>
      <c r="AL517" s="23"/>
      <c r="AM517" s="23"/>
      <c r="AN517" s="23"/>
      <c r="AO517" s="23"/>
      <c r="AP517" s="23"/>
      <c r="AQ517" s="23"/>
      <c r="AR517" s="23"/>
      <c r="AS517" s="23"/>
      <c r="AT517" s="23"/>
      <c r="AX517" s="151"/>
      <c r="AY517" s="152"/>
      <c r="AZ517" s="152"/>
      <c r="BA517" s="153"/>
      <c r="BB517" s="153"/>
      <c r="BC517" s="153"/>
      <c r="BD517" s="153"/>
      <c r="BE517" s="153"/>
    </row>
    <row r="518" spans="18:57" hidden="1" x14ac:dyDescent="0.25">
      <c r="R518" s="21"/>
      <c r="V518" s="22"/>
      <c r="Z518" s="22"/>
      <c r="AD518" s="23"/>
      <c r="AH518" s="23"/>
      <c r="AI518" s="23"/>
      <c r="AJ518" s="23"/>
      <c r="AK518" s="23"/>
      <c r="AL518" s="23"/>
      <c r="AM518" s="23"/>
      <c r="AN518" s="23"/>
      <c r="AO518" s="23"/>
      <c r="AP518" s="23"/>
      <c r="AQ518" s="23"/>
      <c r="AR518" s="23"/>
      <c r="AS518" s="23"/>
      <c r="AT518" s="23"/>
      <c r="AX518" s="151"/>
      <c r="AY518" s="152"/>
      <c r="AZ518" s="152"/>
      <c r="BA518" s="153"/>
      <c r="BB518" s="153"/>
      <c r="BC518" s="153"/>
      <c r="BD518" s="153"/>
      <c r="BE518" s="153"/>
    </row>
    <row r="519" spans="18:57" hidden="1" x14ac:dyDescent="0.25">
      <c r="R519" s="21"/>
      <c r="V519" s="22"/>
      <c r="Z519" s="22"/>
      <c r="AD519" s="23"/>
      <c r="AH519" s="23"/>
      <c r="AI519" s="23"/>
      <c r="AJ519" s="23"/>
      <c r="AK519" s="23"/>
      <c r="AL519" s="23"/>
      <c r="AM519" s="23"/>
      <c r="AN519" s="23"/>
      <c r="AO519" s="23"/>
      <c r="AP519" s="23"/>
      <c r="AQ519" s="23"/>
      <c r="AR519" s="23"/>
      <c r="AS519" s="23"/>
      <c r="AT519" s="23"/>
      <c r="AX519" s="151"/>
      <c r="AY519" s="152"/>
      <c r="AZ519" s="152"/>
      <c r="BA519" s="153"/>
      <c r="BB519" s="153"/>
      <c r="BC519" s="153"/>
      <c r="BD519" s="153"/>
      <c r="BE519" s="153"/>
    </row>
    <row r="520" spans="18:57" hidden="1" x14ac:dyDescent="0.25">
      <c r="R520" s="21"/>
      <c r="V520" s="22"/>
      <c r="Z520" s="22"/>
      <c r="AD520" s="23"/>
      <c r="AH520" s="23"/>
      <c r="AI520" s="23"/>
      <c r="AJ520" s="23"/>
      <c r="AK520" s="23"/>
      <c r="AL520" s="23"/>
      <c r="AM520" s="23"/>
      <c r="AN520" s="23"/>
      <c r="AO520" s="23"/>
      <c r="AP520" s="23"/>
      <c r="AQ520" s="23"/>
      <c r="AR520" s="23"/>
      <c r="AS520" s="23"/>
      <c r="AT520" s="23"/>
      <c r="AX520" s="151"/>
      <c r="AY520" s="152"/>
      <c r="AZ520" s="152"/>
      <c r="BA520" s="153"/>
      <c r="BB520" s="153"/>
      <c r="BC520" s="153"/>
      <c r="BD520" s="153"/>
      <c r="BE520" s="153"/>
    </row>
    <row r="521" spans="18:57" hidden="1" x14ac:dyDescent="0.25">
      <c r="R521" s="21"/>
      <c r="V521" s="22"/>
      <c r="Z521" s="22"/>
      <c r="AD521" s="23"/>
      <c r="AH521" s="23"/>
      <c r="AI521" s="23"/>
      <c r="AJ521" s="23"/>
      <c r="AK521" s="23"/>
      <c r="AL521" s="23"/>
      <c r="AM521" s="23"/>
      <c r="AN521" s="23"/>
      <c r="AO521" s="23"/>
      <c r="AP521" s="23"/>
      <c r="AQ521" s="23"/>
      <c r="AR521" s="23"/>
      <c r="AS521" s="23"/>
      <c r="AT521" s="23"/>
      <c r="AX521" s="151"/>
      <c r="AY521" s="152"/>
      <c r="AZ521" s="152"/>
      <c r="BA521" s="153"/>
      <c r="BB521" s="153"/>
      <c r="BC521" s="153"/>
      <c r="BD521" s="153"/>
      <c r="BE521" s="153"/>
    </row>
    <row r="522" spans="18:57" hidden="1" x14ac:dyDescent="0.25">
      <c r="R522" s="21"/>
      <c r="V522" s="22"/>
      <c r="Z522" s="22"/>
      <c r="AD522" s="23"/>
      <c r="AH522" s="23"/>
      <c r="AI522" s="23"/>
      <c r="AJ522" s="23"/>
      <c r="AK522" s="23"/>
      <c r="AL522" s="23"/>
      <c r="AM522" s="23"/>
      <c r="AN522" s="23"/>
      <c r="AO522" s="23"/>
      <c r="AP522" s="23"/>
      <c r="AQ522" s="23"/>
      <c r="AR522" s="23"/>
      <c r="AS522" s="23"/>
      <c r="AT522" s="23"/>
      <c r="AX522" s="151"/>
      <c r="AY522" s="152"/>
      <c r="AZ522" s="152"/>
      <c r="BA522" s="153"/>
      <c r="BB522" s="153"/>
      <c r="BC522" s="153"/>
      <c r="BD522" s="153"/>
      <c r="BE522" s="153"/>
    </row>
    <row r="523" spans="18:57" hidden="1" x14ac:dyDescent="0.25">
      <c r="R523" s="21"/>
      <c r="V523" s="22"/>
      <c r="Z523" s="22"/>
      <c r="AD523" s="23"/>
      <c r="AH523" s="23"/>
      <c r="AI523" s="23"/>
      <c r="AJ523" s="23"/>
      <c r="AK523" s="23"/>
      <c r="AL523" s="23"/>
      <c r="AM523" s="23"/>
      <c r="AN523" s="23"/>
      <c r="AO523" s="23"/>
      <c r="AP523" s="23"/>
      <c r="AQ523" s="23"/>
      <c r="AR523" s="23"/>
      <c r="AS523" s="23"/>
      <c r="AT523" s="23"/>
      <c r="AX523" s="151"/>
      <c r="AY523" s="152"/>
      <c r="AZ523" s="152"/>
      <c r="BA523" s="153"/>
      <c r="BB523" s="153"/>
      <c r="BC523" s="153"/>
      <c r="BD523" s="153"/>
      <c r="BE523" s="153"/>
    </row>
    <row r="524" spans="18:57" hidden="1" x14ac:dyDescent="0.25">
      <c r="R524" s="21"/>
      <c r="V524" s="22"/>
      <c r="Z524" s="22"/>
      <c r="AD524" s="23"/>
      <c r="AH524" s="23"/>
      <c r="AI524" s="23"/>
      <c r="AJ524" s="23"/>
      <c r="AK524" s="23"/>
      <c r="AL524" s="23"/>
      <c r="AM524" s="23"/>
      <c r="AN524" s="23"/>
      <c r="AO524" s="23"/>
      <c r="AP524" s="23"/>
      <c r="AQ524" s="23"/>
      <c r="AR524" s="23"/>
      <c r="AS524" s="23"/>
      <c r="AT524" s="23"/>
      <c r="AX524" s="151"/>
      <c r="AY524" s="152"/>
      <c r="AZ524" s="152"/>
      <c r="BA524" s="153"/>
      <c r="BB524" s="153"/>
      <c r="BC524" s="153"/>
      <c r="BD524" s="153"/>
      <c r="BE524" s="153"/>
    </row>
    <row r="525" spans="18:57" hidden="1" x14ac:dyDescent="0.25">
      <c r="R525" s="21"/>
      <c r="V525" s="22"/>
      <c r="Z525" s="22"/>
      <c r="AD525" s="23"/>
      <c r="AH525" s="23"/>
      <c r="AI525" s="23"/>
      <c r="AJ525" s="23"/>
      <c r="AK525" s="23"/>
      <c r="AL525" s="23"/>
      <c r="AM525" s="23"/>
      <c r="AN525" s="23"/>
      <c r="AO525" s="23"/>
      <c r="AP525" s="23"/>
      <c r="AQ525" s="23"/>
      <c r="AR525" s="23"/>
      <c r="AS525" s="23"/>
      <c r="AT525" s="23"/>
      <c r="AX525" s="151"/>
      <c r="AY525" s="152"/>
      <c r="AZ525" s="152"/>
      <c r="BA525" s="153"/>
      <c r="BB525" s="153"/>
      <c r="BC525" s="153"/>
      <c r="BD525" s="153"/>
      <c r="BE525" s="153"/>
    </row>
    <row r="526" spans="18:57" hidden="1" x14ac:dyDescent="0.25">
      <c r="R526" s="21"/>
      <c r="V526" s="22"/>
      <c r="Z526" s="22"/>
      <c r="AD526" s="23"/>
      <c r="AH526" s="23"/>
      <c r="AI526" s="23"/>
      <c r="AJ526" s="23"/>
      <c r="AK526" s="23"/>
      <c r="AL526" s="23"/>
      <c r="AM526" s="23"/>
      <c r="AN526" s="23"/>
      <c r="AO526" s="23"/>
      <c r="AP526" s="23"/>
      <c r="AQ526" s="23"/>
      <c r="AR526" s="23"/>
      <c r="AS526" s="23"/>
      <c r="AT526" s="23"/>
      <c r="AX526" s="151"/>
      <c r="AY526" s="152"/>
      <c r="AZ526" s="152"/>
      <c r="BA526" s="153"/>
      <c r="BB526" s="153"/>
      <c r="BC526" s="153"/>
      <c r="BD526" s="153"/>
      <c r="BE526" s="153"/>
    </row>
    <row r="527" spans="18:57" hidden="1" x14ac:dyDescent="0.25">
      <c r="R527" s="21"/>
      <c r="V527" s="22"/>
      <c r="Z527" s="22"/>
      <c r="AD527" s="23"/>
      <c r="AH527" s="23"/>
      <c r="AI527" s="23"/>
      <c r="AJ527" s="23"/>
      <c r="AK527" s="23"/>
      <c r="AL527" s="23"/>
      <c r="AM527" s="23"/>
      <c r="AN527" s="23"/>
      <c r="AO527" s="23"/>
      <c r="AP527" s="23"/>
      <c r="AQ527" s="23"/>
      <c r="AR527" s="23"/>
      <c r="AS527" s="23"/>
      <c r="AT527" s="23"/>
      <c r="AX527" s="151"/>
      <c r="AY527" s="152"/>
      <c r="AZ527" s="152"/>
      <c r="BA527" s="153"/>
      <c r="BB527" s="153"/>
      <c r="BC527" s="153"/>
      <c r="BD527" s="153"/>
      <c r="BE527" s="153"/>
    </row>
    <row r="528" spans="18:57" hidden="1" x14ac:dyDescent="0.25">
      <c r="R528" s="21"/>
      <c r="V528" s="22"/>
      <c r="Z528" s="22"/>
      <c r="AD528" s="23"/>
      <c r="AH528" s="23"/>
      <c r="AI528" s="23"/>
      <c r="AJ528" s="23"/>
      <c r="AK528" s="23"/>
      <c r="AL528" s="23"/>
      <c r="AM528" s="23"/>
      <c r="AN528" s="23"/>
      <c r="AO528" s="23"/>
      <c r="AP528" s="23"/>
      <c r="AQ528" s="23"/>
      <c r="AR528" s="23"/>
      <c r="AS528" s="23"/>
      <c r="AT528" s="23"/>
      <c r="AX528" s="151"/>
      <c r="AY528" s="152"/>
      <c r="AZ528" s="152"/>
      <c r="BA528" s="153"/>
      <c r="BB528" s="153"/>
      <c r="BC528" s="153"/>
      <c r="BD528" s="153"/>
      <c r="BE528" s="153"/>
    </row>
    <row r="529" spans="18:57" hidden="1" x14ac:dyDescent="0.25">
      <c r="R529" s="21"/>
      <c r="V529" s="22"/>
      <c r="Z529" s="22"/>
      <c r="AD529" s="23"/>
      <c r="AH529" s="23"/>
      <c r="AI529" s="23"/>
      <c r="AJ529" s="23"/>
      <c r="AK529" s="23"/>
      <c r="AL529" s="23"/>
      <c r="AM529" s="23"/>
      <c r="AN529" s="23"/>
      <c r="AO529" s="23"/>
      <c r="AP529" s="23"/>
      <c r="AQ529" s="23"/>
      <c r="AR529" s="23"/>
      <c r="AS529" s="23"/>
      <c r="AT529" s="23"/>
      <c r="AX529" s="151"/>
      <c r="AY529" s="152"/>
      <c r="AZ529" s="152"/>
      <c r="BA529" s="153"/>
      <c r="BB529" s="153"/>
      <c r="BC529" s="153"/>
      <c r="BD529" s="153"/>
      <c r="BE529" s="153"/>
    </row>
    <row r="530" spans="18:57" hidden="1" x14ac:dyDescent="0.25">
      <c r="R530" s="21"/>
      <c r="V530" s="22"/>
      <c r="Z530" s="22"/>
      <c r="AD530" s="23"/>
      <c r="AH530" s="23"/>
      <c r="AI530" s="23"/>
      <c r="AJ530" s="23"/>
      <c r="AK530" s="23"/>
      <c r="AL530" s="23"/>
      <c r="AM530" s="23"/>
      <c r="AN530" s="23"/>
      <c r="AO530" s="23"/>
      <c r="AP530" s="23"/>
      <c r="AQ530" s="23"/>
      <c r="AR530" s="23"/>
      <c r="AS530" s="23"/>
      <c r="AT530" s="23"/>
      <c r="AX530" s="151"/>
      <c r="AY530" s="152"/>
      <c r="AZ530" s="152"/>
      <c r="BA530" s="153"/>
      <c r="BB530" s="153"/>
      <c r="BC530" s="153"/>
      <c r="BD530" s="153"/>
      <c r="BE530" s="153"/>
    </row>
    <row r="531" spans="18:57" hidden="1" x14ac:dyDescent="0.25">
      <c r="R531" s="21"/>
      <c r="V531" s="22"/>
      <c r="Z531" s="22"/>
      <c r="AD531" s="23"/>
      <c r="AH531" s="23"/>
      <c r="AI531" s="23"/>
      <c r="AJ531" s="23"/>
      <c r="AK531" s="23"/>
      <c r="AL531" s="23"/>
      <c r="AM531" s="23"/>
      <c r="AN531" s="23"/>
      <c r="AO531" s="23"/>
      <c r="AP531" s="23"/>
      <c r="AQ531" s="23"/>
      <c r="AR531" s="23"/>
      <c r="AS531" s="23"/>
      <c r="AT531" s="23"/>
      <c r="AX531" s="151"/>
      <c r="AY531" s="152"/>
      <c r="AZ531" s="152"/>
      <c r="BA531" s="153"/>
      <c r="BB531" s="153"/>
      <c r="BC531" s="153"/>
      <c r="BD531" s="153"/>
      <c r="BE531" s="153"/>
    </row>
    <row r="532" spans="18:57" hidden="1" x14ac:dyDescent="0.25">
      <c r="R532" s="21"/>
      <c r="V532" s="22"/>
      <c r="Z532" s="22"/>
      <c r="AD532" s="23"/>
      <c r="AH532" s="23"/>
      <c r="AI532" s="23"/>
      <c r="AJ532" s="23"/>
      <c r="AK532" s="23"/>
      <c r="AL532" s="23"/>
      <c r="AM532" s="23"/>
      <c r="AN532" s="23"/>
      <c r="AO532" s="23"/>
      <c r="AP532" s="23"/>
      <c r="AQ532" s="23"/>
      <c r="AR532" s="23"/>
      <c r="AS532" s="23"/>
      <c r="AT532" s="23"/>
      <c r="AX532" s="151"/>
      <c r="AY532" s="152"/>
      <c r="AZ532" s="152"/>
      <c r="BA532" s="153"/>
      <c r="BB532" s="153"/>
      <c r="BC532" s="153"/>
      <c r="BD532" s="153"/>
      <c r="BE532" s="153"/>
    </row>
    <row r="533" spans="18:57" hidden="1" x14ac:dyDescent="0.25">
      <c r="R533" s="21"/>
      <c r="V533" s="22"/>
      <c r="Z533" s="22"/>
      <c r="AD533" s="23"/>
      <c r="AH533" s="23"/>
      <c r="AI533" s="23"/>
      <c r="AJ533" s="23"/>
      <c r="AK533" s="23"/>
      <c r="AL533" s="23"/>
      <c r="AM533" s="23"/>
      <c r="AN533" s="23"/>
      <c r="AO533" s="23"/>
      <c r="AP533" s="23"/>
      <c r="AQ533" s="23"/>
      <c r="AR533" s="23"/>
      <c r="AS533" s="23"/>
      <c r="AT533" s="23"/>
      <c r="AX533" s="151"/>
      <c r="AY533" s="152"/>
      <c r="AZ533" s="152"/>
      <c r="BA533" s="153"/>
      <c r="BB533" s="153"/>
      <c r="BC533" s="153"/>
      <c r="BD533" s="153"/>
      <c r="BE533" s="153"/>
    </row>
    <row r="534" spans="18:57" hidden="1" x14ac:dyDescent="0.25">
      <c r="R534" s="21"/>
      <c r="V534" s="22"/>
      <c r="Z534" s="22"/>
      <c r="AD534" s="23"/>
      <c r="AH534" s="23"/>
      <c r="AI534" s="23"/>
      <c r="AJ534" s="23"/>
      <c r="AK534" s="23"/>
      <c r="AL534" s="23"/>
      <c r="AM534" s="23"/>
      <c r="AN534" s="23"/>
      <c r="AO534" s="23"/>
      <c r="AP534" s="23"/>
      <c r="AQ534" s="23"/>
      <c r="AR534" s="23"/>
      <c r="AS534" s="23"/>
      <c r="AT534" s="23"/>
      <c r="AX534" s="151"/>
      <c r="AY534" s="152"/>
      <c r="AZ534" s="152"/>
      <c r="BA534" s="153"/>
      <c r="BB534" s="153"/>
      <c r="BC534" s="153"/>
      <c r="BD534" s="153"/>
      <c r="BE534" s="153"/>
    </row>
    <row r="535" spans="18:57" hidden="1" x14ac:dyDescent="0.25">
      <c r="R535" s="21"/>
      <c r="V535" s="22"/>
      <c r="Z535" s="22"/>
      <c r="AD535" s="23"/>
      <c r="AH535" s="23"/>
      <c r="AI535" s="23"/>
      <c r="AJ535" s="23"/>
      <c r="AK535" s="23"/>
      <c r="AL535" s="23"/>
      <c r="AM535" s="23"/>
      <c r="AN535" s="23"/>
      <c r="AO535" s="23"/>
      <c r="AP535" s="23"/>
      <c r="AQ535" s="23"/>
      <c r="AR535" s="23"/>
      <c r="AS535" s="23"/>
      <c r="AT535" s="23"/>
      <c r="AX535" s="151"/>
      <c r="AY535" s="152"/>
      <c r="AZ535" s="152"/>
      <c r="BA535" s="153"/>
      <c r="BB535" s="153"/>
      <c r="BC535" s="153"/>
      <c r="BD535" s="153"/>
      <c r="BE535" s="153"/>
    </row>
    <row r="536" spans="18:57" hidden="1" x14ac:dyDescent="0.25">
      <c r="R536" s="21"/>
      <c r="V536" s="22"/>
      <c r="Z536" s="22"/>
      <c r="AD536" s="23"/>
      <c r="AH536" s="23"/>
      <c r="AI536" s="23"/>
      <c r="AJ536" s="23"/>
      <c r="AK536" s="23"/>
      <c r="AL536" s="23"/>
      <c r="AM536" s="23"/>
      <c r="AN536" s="23"/>
      <c r="AO536" s="23"/>
      <c r="AP536" s="23"/>
      <c r="AQ536" s="23"/>
      <c r="AR536" s="23"/>
      <c r="AS536" s="23"/>
      <c r="AT536" s="23"/>
      <c r="AX536" s="151"/>
      <c r="AY536" s="152"/>
      <c r="AZ536" s="152"/>
      <c r="BA536" s="153"/>
      <c r="BB536" s="153"/>
      <c r="BC536" s="153"/>
      <c r="BD536" s="153"/>
      <c r="BE536" s="153"/>
    </row>
    <row r="537" spans="18:57" hidden="1" x14ac:dyDescent="0.25">
      <c r="R537" s="21"/>
      <c r="V537" s="22"/>
      <c r="Z537" s="22"/>
      <c r="AD537" s="23"/>
      <c r="AH537" s="23"/>
      <c r="AI537" s="23"/>
      <c r="AJ537" s="23"/>
      <c r="AK537" s="23"/>
      <c r="AL537" s="23"/>
      <c r="AM537" s="23"/>
      <c r="AN537" s="23"/>
      <c r="AO537" s="23"/>
      <c r="AP537" s="23"/>
      <c r="AQ537" s="23"/>
      <c r="AR537" s="23"/>
      <c r="AS537" s="23"/>
      <c r="AT537" s="23"/>
      <c r="AX537" s="151"/>
      <c r="AY537" s="152"/>
      <c r="AZ537" s="152"/>
      <c r="BA537" s="153"/>
      <c r="BB537" s="153"/>
      <c r="BC537" s="153"/>
      <c r="BD537" s="153"/>
      <c r="BE537" s="153"/>
    </row>
    <row r="538" spans="18:57" hidden="1" x14ac:dyDescent="0.25">
      <c r="R538" s="21"/>
      <c r="V538" s="22"/>
      <c r="Z538" s="22"/>
      <c r="AD538" s="23"/>
      <c r="AH538" s="23"/>
      <c r="AI538" s="23"/>
      <c r="AJ538" s="23"/>
      <c r="AK538" s="23"/>
      <c r="AL538" s="23"/>
      <c r="AM538" s="23"/>
      <c r="AN538" s="23"/>
      <c r="AO538" s="23"/>
      <c r="AP538" s="23"/>
      <c r="AQ538" s="23"/>
      <c r="AR538" s="23"/>
      <c r="AS538" s="23"/>
      <c r="AT538" s="23"/>
      <c r="AX538" s="151"/>
      <c r="AY538" s="152"/>
      <c r="AZ538" s="152"/>
      <c r="BA538" s="153"/>
      <c r="BB538" s="153"/>
      <c r="BC538" s="153"/>
      <c r="BD538" s="153"/>
      <c r="BE538" s="153"/>
    </row>
    <row r="539" spans="18:57" hidden="1" x14ac:dyDescent="0.25">
      <c r="R539" s="21"/>
      <c r="V539" s="22"/>
      <c r="Z539" s="22"/>
      <c r="AD539" s="23"/>
      <c r="AH539" s="23"/>
      <c r="AI539" s="23"/>
      <c r="AJ539" s="23"/>
      <c r="AK539" s="23"/>
      <c r="AL539" s="23"/>
      <c r="AM539" s="23"/>
      <c r="AN539" s="23"/>
      <c r="AO539" s="23"/>
      <c r="AP539" s="23"/>
      <c r="AQ539" s="23"/>
      <c r="AR539" s="23"/>
      <c r="AS539" s="23"/>
      <c r="AT539" s="23"/>
      <c r="AX539" s="151"/>
      <c r="AY539" s="152"/>
      <c r="AZ539" s="152"/>
      <c r="BA539" s="153"/>
      <c r="BB539" s="153"/>
      <c r="BC539" s="153"/>
      <c r="BD539" s="153"/>
      <c r="BE539" s="153"/>
    </row>
    <row r="540" spans="18:57" hidden="1" x14ac:dyDescent="0.25">
      <c r="R540" s="21"/>
      <c r="V540" s="22"/>
      <c r="Z540" s="22"/>
      <c r="AD540" s="23"/>
      <c r="AH540" s="23"/>
      <c r="AI540" s="23"/>
      <c r="AJ540" s="23"/>
      <c r="AK540" s="23"/>
      <c r="AL540" s="23"/>
      <c r="AM540" s="23"/>
      <c r="AN540" s="23"/>
      <c r="AO540" s="23"/>
      <c r="AP540" s="23"/>
      <c r="AQ540" s="23"/>
      <c r="AR540" s="23"/>
      <c r="AS540" s="23"/>
      <c r="AT540" s="23"/>
      <c r="AX540" s="151"/>
      <c r="AY540" s="152"/>
      <c r="AZ540" s="152"/>
      <c r="BA540" s="153"/>
      <c r="BB540" s="153"/>
      <c r="BC540" s="153"/>
      <c r="BD540" s="153"/>
      <c r="BE540" s="153"/>
    </row>
    <row r="541" spans="18:57" hidden="1" x14ac:dyDescent="0.25">
      <c r="R541" s="21"/>
      <c r="V541" s="22"/>
      <c r="Z541" s="22"/>
      <c r="AD541" s="23"/>
      <c r="AH541" s="23"/>
      <c r="AI541" s="23"/>
      <c r="AJ541" s="23"/>
      <c r="AK541" s="23"/>
      <c r="AL541" s="23"/>
      <c r="AM541" s="23"/>
      <c r="AN541" s="23"/>
      <c r="AO541" s="23"/>
      <c r="AP541" s="23"/>
      <c r="AQ541" s="23"/>
      <c r="AR541" s="23"/>
      <c r="AS541" s="23"/>
      <c r="AT541" s="23"/>
      <c r="AX541" s="151"/>
      <c r="AY541" s="152"/>
      <c r="AZ541" s="152"/>
      <c r="BA541" s="153"/>
      <c r="BB541" s="153"/>
      <c r="BC541" s="153"/>
      <c r="BD541" s="153"/>
      <c r="BE541" s="153"/>
    </row>
    <row r="542" spans="18:57" hidden="1" x14ac:dyDescent="0.25">
      <c r="R542" s="21"/>
      <c r="V542" s="22"/>
      <c r="Z542" s="22"/>
      <c r="AD542" s="23"/>
      <c r="AH542" s="23"/>
      <c r="AI542" s="23"/>
      <c r="AJ542" s="23"/>
      <c r="AK542" s="23"/>
      <c r="AL542" s="23"/>
      <c r="AM542" s="23"/>
      <c r="AN542" s="23"/>
      <c r="AO542" s="23"/>
      <c r="AP542" s="23"/>
      <c r="AQ542" s="23"/>
      <c r="AR542" s="23"/>
      <c r="AS542" s="23"/>
      <c r="AT542" s="23"/>
      <c r="AX542" s="151"/>
      <c r="AY542" s="152"/>
      <c r="AZ542" s="152"/>
      <c r="BA542" s="153"/>
      <c r="BB542" s="153"/>
      <c r="BC542" s="153"/>
      <c r="BD542" s="153"/>
      <c r="BE542" s="153"/>
    </row>
    <row r="543" spans="18:57" hidden="1" x14ac:dyDescent="0.25">
      <c r="R543" s="21"/>
      <c r="V543" s="22"/>
      <c r="Z543" s="22"/>
      <c r="AD543" s="23"/>
      <c r="AH543" s="23"/>
      <c r="AI543" s="23"/>
      <c r="AJ543" s="23"/>
      <c r="AK543" s="23"/>
      <c r="AL543" s="23"/>
      <c r="AM543" s="23"/>
      <c r="AN543" s="23"/>
      <c r="AO543" s="23"/>
      <c r="AP543" s="23"/>
      <c r="AQ543" s="23"/>
      <c r="AR543" s="23"/>
      <c r="AS543" s="23"/>
      <c r="AT543" s="23"/>
      <c r="AX543" s="151"/>
      <c r="AY543" s="152"/>
      <c r="AZ543" s="152"/>
      <c r="BA543" s="153"/>
      <c r="BB543" s="153"/>
      <c r="BC543" s="153"/>
      <c r="BD543" s="153"/>
      <c r="BE543" s="153"/>
    </row>
    <row r="544" spans="18:57" hidden="1" x14ac:dyDescent="0.25">
      <c r="R544" s="21"/>
      <c r="V544" s="22"/>
      <c r="Z544" s="22"/>
      <c r="AD544" s="23"/>
      <c r="AH544" s="23"/>
      <c r="AI544" s="23"/>
      <c r="AJ544" s="23"/>
      <c r="AK544" s="23"/>
      <c r="AL544" s="23"/>
      <c r="AM544" s="23"/>
      <c r="AN544" s="23"/>
      <c r="AO544" s="23"/>
      <c r="AP544" s="23"/>
      <c r="AQ544" s="23"/>
      <c r="AR544" s="23"/>
      <c r="AS544" s="23"/>
      <c r="AT544" s="23"/>
      <c r="AX544" s="151"/>
      <c r="AY544" s="152"/>
      <c r="AZ544" s="152"/>
      <c r="BA544" s="153"/>
      <c r="BB544" s="153"/>
      <c r="BC544" s="153"/>
      <c r="BD544" s="153"/>
      <c r="BE544" s="153"/>
    </row>
    <row r="545" spans="18:57" hidden="1" x14ac:dyDescent="0.25">
      <c r="R545" s="21"/>
      <c r="V545" s="22"/>
      <c r="Z545" s="22"/>
      <c r="AD545" s="23"/>
      <c r="AH545" s="23"/>
      <c r="AI545" s="23"/>
      <c r="AJ545" s="23"/>
      <c r="AK545" s="23"/>
      <c r="AL545" s="23"/>
      <c r="AM545" s="23"/>
      <c r="AN545" s="23"/>
      <c r="AO545" s="23"/>
      <c r="AP545" s="23"/>
      <c r="AQ545" s="23"/>
      <c r="AR545" s="23"/>
      <c r="AS545" s="23"/>
      <c r="AT545" s="23"/>
      <c r="AX545" s="151"/>
      <c r="AY545" s="152"/>
      <c r="AZ545" s="152"/>
      <c r="BA545" s="153"/>
      <c r="BB545" s="153"/>
      <c r="BC545" s="153"/>
      <c r="BD545" s="153"/>
      <c r="BE545" s="153"/>
    </row>
    <row r="546" spans="18:57" hidden="1" x14ac:dyDescent="0.25">
      <c r="R546" s="21"/>
      <c r="V546" s="22"/>
      <c r="Z546" s="22"/>
      <c r="AD546" s="23"/>
      <c r="AH546" s="23"/>
      <c r="AI546" s="23"/>
      <c r="AJ546" s="23"/>
      <c r="AK546" s="23"/>
      <c r="AL546" s="23"/>
      <c r="AM546" s="23"/>
      <c r="AN546" s="23"/>
      <c r="AO546" s="23"/>
      <c r="AP546" s="23"/>
      <c r="AQ546" s="23"/>
      <c r="AR546" s="23"/>
      <c r="AS546" s="23"/>
      <c r="AT546" s="23"/>
      <c r="AX546" s="151"/>
      <c r="AY546" s="152"/>
      <c r="AZ546" s="152"/>
      <c r="BA546" s="153"/>
      <c r="BB546" s="153"/>
      <c r="BC546" s="153"/>
      <c r="BD546" s="153"/>
      <c r="BE546" s="153"/>
    </row>
    <row r="547" spans="18:57" hidden="1" x14ac:dyDescent="0.25">
      <c r="R547" s="21"/>
      <c r="V547" s="22"/>
      <c r="Z547" s="22"/>
      <c r="AD547" s="23"/>
      <c r="AH547" s="23"/>
      <c r="AI547" s="23"/>
      <c r="AJ547" s="23"/>
      <c r="AK547" s="23"/>
      <c r="AL547" s="23"/>
      <c r="AM547" s="23"/>
      <c r="AN547" s="23"/>
      <c r="AO547" s="23"/>
      <c r="AP547" s="23"/>
      <c r="AQ547" s="23"/>
      <c r="AR547" s="23"/>
      <c r="AS547" s="23"/>
      <c r="AT547" s="23"/>
      <c r="AX547" s="151"/>
      <c r="AY547" s="152"/>
      <c r="AZ547" s="152"/>
      <c r="BA547" s="153"/>
      <c r="BB547" s="153"/>
      <c r="BC547" s="153"/>
      <c r="BD547" s="153"/>
      <c r="BE547" s="153"/>
    </row>
    <row r="548" spans="18:57" hidden="1" x14ac:dyDescent="0.25">
      <c r="R548" s="21"/>
      <c r="V548" s="22"/>
      <c r="Z548" s="22"/>
      <c r="AD548" s="23"/>
      <c r="AH548" s="23"/>
      <c r="AI548" s="23"/>
      <c r="AJ548" s="23"/>
      <c r="AK548" s="23"/>
      <c r="AL548" s="23"/>
      <c r="AM548" s="23"/>
      <c r="AN548" s="23"/>
      <c r="AO548" s="23"/>
      <c r="AP548" s="23"/>
      <c r="AQ548" s="23"/>
      <c r="AR548" s="23"/>
      <c r="AS548" s="23"/>
      <c r="AT548" s="23"/>
      <c r="AX548" s="151"/>
      <c r="AY548" s="152"/>
      <c r="AZ548" s="152"/>
      <c r="BA548" s="153"/>
      <c r="BB548" s="153"/>
      <c r="BC548" s="153"/>
      <c r="BD548" s="153"/>
      <c r="BE548" s="153"/>
    </row>
    <row r="549" spans="18:57" hidden="1" x14ac:dyDescent="0.25">
      <c r="R549" s="21"/>
      <c r="V549" s="22"/>
      <c r="Z549" s="22"/>
      <c r="AD549" s="23"/>
      <c r="AH549" s="23"/>
      <c r="AI549" s="23"/>
      <c r="AJ549" s="23"/>
      <c r="AK549" s="23"/>
      <c r="AL549" s="23"/>
      <c r="AM549" s="23"/>
      <c r="AN549" s="23"/>
      <c r="AO549" s="23"/>
      <c r="AP549" s="23"/>
      <c r="AQ549" s="23"/>
      <c r="AR549" s="23"/>
      <c r="AS549" s="23"/>
      <c r="AT549" s="23"/>
      <c r="AX549" s="151"/>
      <c r="AY549" s="152"/>
      <c r="AZ549" s="152"/>
      <c r="BA549" s="153"/>
      <c r="BB549" s="153"/>
      <c r="BC549" s="153"/>
      <c r="BD549" s="153"/>
      <c r="BE549" s="153"/>
    </row>
    <row r="550" spans="18:57" hidden="1" x14ac:dyDescent="0.25">
      <c r="R550" s="21"/>
      <c r="V550" s="22"/>
      <c r="Z550" s="22"/>
      <c r="AD550" s="23"/>
      <c r="AH550" s="23"/>
      <c r="AI550" s="23"/>
      <c r="AJ550" s="23"/>
      <c r="AK550" s="23"/>
      <c r="AL550" s="23"/>
      <c r="AM550" s="23"/>
      <c r="AN550" s="23"/>
      <c r="AO550" s="23"/>
      <c r="AP550" s="23"/>
      <c r="AQ550" s="23"/>
      <c r="AR550" s="23"/>
      <c r="AS550" s="23"/>
      <c r="AT550" s="23"/>
      <c r="AX550" s="151"/>
      <c r="AY550" s="152"/>
      <c r="AZ550" s="152"/>
      <c r="BA550" s="153"/>
      <c r="BB550" s="153"/>
      <c r="BC550" s="153"/>
      <c r="BD550" s="153"/>
      <c r="BE550" s="153"/>
    </row>
    <row r="551" spans="18:57" hidden="1" x14ac:dyDescent="0.25">
      <c r="R551" s="21"/>
      <c r="V551" s="22"/>
      <c r="Z551" s="22"/>
      <c r="AD551" s="23"/>
      <c r="AH551" s="23"/>
      <c r="AI551" s="23"/>
      <c r="AJ551" s="23"/>
      <c r="AK551" s="23"/>
      <c r="AL551" s="23"/>
      <c r="AM551" s="23"/>
      <c r="AN551" s="23"/>
      <c r="AO551" s="23"/>
      <c r="AP551" s="23"/>
      <c r="AQ551" s="23"/>
      <c r="AR551" s="23"/>
      <c r="AS551" s="23"/>
      <c r="AT551" s="23"/>
      <c r="AX551" s="151"/>
      <c r="AY551" s="152"/>
      <c r="AZ551" s="152"/>
      <c r="BA551" s="153"/>
      <c r="BB551" s="153"/>
      <c r="BC551" s="153"/>
      <c r="BD551" s="153"/>
      <c r="BE551" s="153"/>
    </row>
    <row r="552" spans="18:57" hidden="1" x14ac:dyDescent="0.25">
      <c r="R552" s="21"/>
      <c r="V552" s="22"/>
      <c r="Z552" s="22"/>
      <c r="AD552" s="23"/>
      <c r="AH552" s="23"/>
      <c r="AI552" s="23"/>
      <c r="AJ552" s="23"/>
      <c r="AK552" s="23"/>
      <c r="AL552" s="23"/>
      <c r="AM552" s="23"/>
      <c r="AN552" s="23"/>
      <c r="AO552" s="23"/>
      <c r="AP552" s="23"/>
      <c r="AQ552" s="23"/>
      <c r="AR552" s="23"/>
      <c r="AS552" s="23"/>
      <c r="AT552" s="23"/>
      <c r="AX552" s="151"/>
      <c r="AY552" s="152"/>
      <c r="AZ552" s="152"/>
      <c r="BA552" s="153"/>
      <c r="BB552" s="153"/>
      <c r="BC552" s="153"/>
      <c r="BD552" s="153"/>
      <c r="BE552" s="153"/>
    </row>
    <row r="553" spans="18:57" hidden="1" x14ac:dyDescent="0.25">
      <c r="R553" s="21"/>
      <c r="V553" s="22"/>
      <c r="Z553" s="22"/>
      <c r="AD553" s="23"/>
      <c r="AH553" s="23"/>
      <c r="AI553" s="23"/>
      <c r="AJ553" s="23"/>
      <c r="AK553" s="23"/>
      <c r="AL553" s="23"/>
      <c r="AM553" s="23"/>
      <c r="AN553" s="23"/>
      <c r="AO553" s="23"/>
      <c r="AP553" s="23"/>
      <c r="AQ553" s="23"/>
      <c r="AR553" s="23"/>
      <c r="AS553" s="23"/>
      <c r="AT553" s="23"/>
      <c r="AX553" s="151"/>
      <c r="AY553" s="152"/>
      <c r="AZ553" s="152"/>
      <c r="BA553" s="153"/>
      <c r="BB553" s="153"/>
      <c r="BC553" s="153"/>
      <c r="BD553" s="153"/>
      <c r="BE553" s="153"/>
    </row>
    <row r="554" spans="18:57" hidden="1" x14ac:dyDescent="0.25">
      <c r="R554" s="21"/>
      <c r="V554" s="22"/>
      <c r="Z554" s="22"/>
      <c r="AD554" s="23"/>
      <c r="AH554" s="23"/>
      <c r="AI554" s="23"/>
      <c r="AJ554" s="23"/>
      <c r="AK554" s="23"/>
      <c r="AL554" s="23"/>
      <c r="AM554" s="23"/>
      <c r="AN554" s="23"/>
      <c r="AO554" s="23"/>
      <c r="AP554" s="23"/>
      <c r="AQ554" s="23"/>
      <c r="AR554" s="23"/>
      <c r="AS554" s="23"/>
      <c r="AT554" s="23"/>
      <c r="AX554" s="151"/>
      <c r="AY554" s="152"/>
      <c r="AZ554" s="152"/>
      <c r="BA554" s="153"/>
      <c r="BB554" s="153"/>
      <c r="BC554" s="153"/>
      <c r="BD554" s="153"/>
      <c r="BE554" s="153"/>
    </row>
    <row r="555" spans="18:57" hidden="1" x14ac:dyDescent="0.25">
      <c r="R555" s="21"/>
      <c r="V555" s="22"/>
      <c r="Z555" s="22"/>
      <c r="AD555" s="23"/>
      <c r="AH555" s="23"/>
      <c r="AI555" s="23"/>
      <c r="AJ555" s="23"/>
      <c r="AK555" s="23"/>
      <c r="AL555" s="23"/>
      <c r="AM555" s="23"/>
      <c r="AN555" s="23"/>
      <c r="AO555" s="23"/>
      <c r="AP555" s="23"/>
      <c r="AQ555" s="23"/>
      <c r="AR555" s="23"/>
      <c r="AS555" s="23"/>
      <c r="AT555" s="23"/>
      <c r="AX555" s="151"/>
      <c r="AY555" s="152"/>
      <c r="AZ555" s="152"/>
      <c r="BA555" s="153"/>
      <c r="BB555" s="153"/>
      <c r="BC555" s="153"/>
      <c r="BD555" s="153"/>
      <c r="BE555" s="153"/>
    </row>
    <row r="556" spans="18:57" hidden="1" x14ac:dyDescent="0.25">
      <c r="R556" s="21"/>
      <c r="V556" s="22"/>
      <c r="Z556" s="22"/>
      <c r="AD556" s="23"/>
      <c r="AH556" s="23"/>
      <c r="AI556" s="23"/>
      <c r="AJ556" s="23"/>
      <c r="AK556" s="23"/>
      <c r="AL556" s="23"/>
      <c r="AM556" s="23"/>
      <c r="AN556" s="23"/>
      <c r="AO556" s="23"/>
      <c r="AP556" s="23"/>
      <c r="AQ556" s="23"/>
      <c r="AR556" s="23"/>
      <c r="AS556" s="23"/>
      <c r="AT556" s="23"/>
      <c r="AX556" s="151"/>
      <c r="AY556" s="152"/>
      <c r="AZ556" s="152"/>
      <c r="BA556" s="153"/>
      <c r="BB556" s="153"/>
      <c r="BC556" s="153"/>
      <c r="BD556" s="153"/>
      <c r="BE556" s="153"/>
    </row>
    <row r="557" spans="18:57" hidden="1" x14ac:dyDescent="0.25">
      <c r="R557" s="21"/>
      <c r="V557" s="22"/>
      <c r="Z557" s="22"/>
      <c r="AD557" s="23"/>
      <c r="AH557" s="23"/>
      <c r="AI557" s="23"/>
      <c r="AJ557" s="23"/>
      <c r="AK557" s="23"/>
      <c r="AL557" s="23"/>
      <c r="AM557" s="23"/>
      <c r="AN557" s="23"/>
      <c r="AO557" s="23"/>
      <c r="AP557" s="23"/>
      <c r="AQ557" s="23"/>
      <c r="AR557" s="23"/>
      <c r="AS557" s="23"/>
      <c r="AT557" s="23"/>
      <c r="AX557" s="151"/>
      <c r="AY557" s="152"/>
      <c r="AZ557" s="152"/>
      <c r="BA557" s="153"/>
      <c r="BB557" s="153"/>
      <c r="BC557" s="153"/>
      <c r="BD557" s="153"/>
      <c r="BE557" s="153"/>
    </row>
    <row r="558" spans="18:57" hidden="1" x14ac:dyDescent="0.25">
      <c r="R558" s="21"/>
      <c r="V558" s="22"/>
      <c r="Z558" s="22"/>
      <c r="AD558" s="23"/>
      <c r="AH558" s="23"/>
      <c r="AI558" s="23"/>
      <c r="AJ558" s="23"/>
      <c r="AK558" s="23"/>
      <c r="AL558" s="23"/>
      <c r="AM558" s="23"/>
      <c r="AN558" s="23"/>
      <c r="AO558" s="23"/>
      <c r="AP558" s="23"/>
      <c r="AQ558" s="23"/>
      <c r="AR558" s="23"/>
      <c r="AS558" s="23"/>
      <c r="AT558" s="23"/>
      <c r="AX558" s="151"/>
      <c r="AY558" s="152"/>
      <c r="AZ558" s="152"/>
      <c r="BA558" s="153"/>
      <c r="BB558" s="153"/>
      <c r="BC558" s="153"/>
      <c r="BD558" s="153"/>
      <c r="BE558" s="153"/>
    </row>
    <row r="559" spans="18:57" hidden="1" x14ac:dyDescent="0.25">
      <c r="R559" s="21"/>
      <c r="V559" s="22"/>
      <c r="Z559" s="22"/>
      <c r="AD559" s="23"/>
      <c r="AH559" s="23"/>
      <c r="AI559" s="23"/>
      <c r="AJ559" s="23"/>
      <c r="AK559" s="23"/>
      <c r="AL559" s="23"/>
      <c r="AM559" s="23"/>
      <c r="AN559" s="23"/>
      <c r="AO559" s="23"/>
      <c r="AP559" s="23"/>
      <c r="AQ559" s="23"/>
      <c r="AR559" s="23"/>
      <c r="AS559" s="23"/>
      <c r="AT559" s="23"/>
      <c r="AX559" s="151"/>
      <c r="AY559" s="152"/>
      <c r="AZ559" s="152"/>
      <c r="BA559" s="153"/>
      <c r="BB559" s="153"/>
      <c r="BC559" s="153"/>
      <c r="BD559" s="153"/>
      <c r="BE559" s="153"/>
    </row>
    <row r="560" spans="18:57" hidden="1" x14ac:dyDescent="0.25">
      <c r="R560" s="21"/>
      <c r="V560" s="22"/>
      <c r="Z560" s="22"/>
      <c r="AD560" s="23"/>
      <c r="AH560" s="23"/>
      <c r="AI560" s="23"/>
      <c r="AJ560" s="23"/>
      <c r="AK560" s="23"/>
      <c r="AL560" s="23"/>
      <c r="AM560" s="23"/>
      <c r="AN560" s="23"/>
      <c r="AO560" s="23"/>
      <c r="AP560" s="23"/>
      <c r="AQ560" s="23"/>
      <c r="AR560" s="23"/>
      <c r="AS560" s="23"/>
      <c r="AT560" s="23"/>
      <c r="AX560" s="151"/>
      <c r="AY560" s="152"/>
      <c r="AZ560" s="152"/>
      <c r="BA560" s="153"/>
      <c r="BB560" s="153"/>
      <c r="BC560" s="153"/>
      <c r="BD560" s="153"/>
      <c r="BE560" s="153"/>
    </row>
    <row r="561" spans="18:57" hidden="1" x14ac:dyDescent="0.25">
      <c r="R561" s="21"/>
      <c r="V561" s="22"/>
      <c r="Z561" s="22"/>
      <c r="AD561" s="23"/>
      <c r="AH561" s="23"/>
      <c r="AI561" s="23"/>
      <c r="AJ561" s="23"/>
      <c r="AK561" s="23"/>
      <c r="AL561" s="23"/>
      <c r="AM561" s="23"/>
      <c r="AN561" s="23"/>
      <c r="AO561" s="23"/>
      <c r="AP561" s="23"/>
      <c r="AQ561" s="23"/>
      <c r="AR561" s="23"/>
      <c r="AS561" s="23"/>
      <c r="AT561" s="23"/>
      <c r="AX561" s="151"/>
      <c r="AY561" s="152"/>
      <c r="AZ561" s="152"/>
      <c r="BA561" s="153"/>
      <c r="BB561" s="153"/>
      <c r="BC561" s="153"/>
      <c r="BD561" s="153"/>
      <c r="BE561" s="153"/>
    </row>
    <row r="562" spans="18:57" hidden="1" x14ac:dyDescent="0.25">
      <c r="R562" s="21"/>
      <c r="V562" s="22"/>
      <c r="Z562" s="22"/>
      <c r="AD562" s="23"/>
      <c r="AH562" s="23"/>
      <c r="AI562" s="23"/>
      <c r="AJ562" s="23"/>
      <c r="AK562" s="23"/>
      <c r="AL562" s="23"/>
      <c r="AM562" s="23"/>
      <c r="AN562" s="23"/>
      <c r="AO562" s="23"/>
      <c r="AP562" s="23"/>
      <c r="AQ562" s="23"/>
      <c r="AR562" s="23"/>
      <c r="AS562" s="23"/>
      <c r="AT562" s="23"/>
      <c r="AX562" s="151"/>
      <c r="AY562" s="152"/>
      <c r="AZ562" s="152"/>
      <c r="BA562" s="153"/>
      <c r="BB562" s="153"/>
      <c r="BC562" s="153"/>
      <c r="BD562" s="153"/>
      <c r="BE562" s="153"/>
    </row>
    <row r="563" spans="18:57" hidden="1" x14ac:dyDescent="0.25">
      <c r="R563" s="21"/>
      <c r="V563" s="22"/>
      <c r="Z563" s="22"/>
      <c r="AD563" s="23"/>
      <c r="AH563" s="23"/>
      <c r="AI563" s="23"/>
      <c r="AJ563" s="23"/>
      <c r="AK563" s="23"/>
      <c r="AL563" s="23"/>
      <c r="AM563" s="23"/>
      <c r="AN563" s="23"/>
      <c r="AO563" s="23"/>
      <c r="AP563" s="23"/>
      <c r="AQ563" s="23"/>
      <c r="AR563" s="23"/>
      <c r="AS563" s="23"/>
      <c r="AT563" s="23"/>
      <c r="AX563" s="151"/>
      <c r="AY563" s="152"/>
      <c r="AZ563" s="152"/>
      <c r="BA563" s="153"/>
      <c r="BB563" s="153"/>
      <c r="BC563" s="153"/>
      <c r="BD563" s="153"/>
      <c r="BE563" s="153"/>
    </row>
    <row r="564" spans="18:57" hidden="1" x14ac:dyDescent="0.25">
      <c r="R564" s="21"/>
      <c r="V564" s="22"/>
      <c r="Z564" s="22"/>
      <c r="AD564" s="23"/>
      <c r="AH564" s="23"/>
      <c r="AI564" s="23"/>
      <c r="AJ564" s="23"/>
      <c r="AK564" s="23"/>
      <c r="AL564" s="23"/>
      <c r="AM564" s="23"/>
      <c r="AN564" s="23"/>
      <c r="AO564" s="23"/>
      <c r="AP564" s="23"/>
      <c r="AQ564" s="23"/>
      <c r="AR564" s="23"/>
      <c r="AS564" s="23"/>
      <c r="AT564" s="23"/>
      <c r="AX564" s="151"/>
      <c r="AY564" s="152"/>
      <c r="AZ564" s="152"/>
      <c r="BA564" s="153"/>
      <c r="BB564" s="153"/>
      <c r="BC564" s="153"/>
      <c r="BD564" s="153"/>
      <c r="BE564" s="153"/>
    </row>
    <row r="565" spans="18:57" hidden="1" x14ac:dyDescent="0.25">
      <c r="R565" s="21"/>
      <c r="V565" s="22"/>
      <c r="Z565" s="22"/>
      <c r="AD565" s="23"/>
      <c r="AH565" s="23"/>
      <c r="AI565" s="23"/>
      <c r="AJ565" s="23"/>
      <c r="AK565" s="23"/>
      <c r="AL565" s="23"/>
      <c r="AM565" s="23"/>
      <c r="AN565" s="23"/>
      <c r="AO565" s="23"/>
      <c r="AP565" s="23"/>
      <c r="AQ565" s="23"/>
      <c r="AR565" s="23"/>
      <c r="AS565" s="23"/>
      <c r="AT565" s="23"/>
      <c r="AX565" s="151"/>
      <c r="AY565" s="152"/>
      <c r="AZ565" s="152"/>
      <c r="BA565" s="153"/>
      <c r="BB565" s="153"/>
      <c r="BC565" s="153"/>
      <c r="BD565" s="153"/>
      <c r="BE565" s="153"/>
    </row>
    <row r="566" spans="18:57" hidden="1" x14ac:dyDescent="0.25">
      <c r="R566" s="21"/>
      <c r="V566" s="22"/>
      <c r="Z566" s="22"/>
      <c r="AD566" s="23"/>
      <c r="AH566" s="23"/>
      <c r="AI566" s="23"/>
      <c r="AJ566" s="23"/>
      <c r="AK566" s="23"/>
      <c r="AL566" s="23"/>
      <c r="AM566" s="23"/>
      <c r="AN566" s="23"/>
      <c r="AO566" s="23"/>
      <c r="AP566" s="23"/>
      <c r="AQ566" s="23"/>
      <c r="AR566" s="23"/>
      <c r="AS566" s="23"/>
      <c r="AT566" s="23"/>
      <c r="AX566" s="151"/>
      <c r="AY566" s="152"/>
      <c r="AZ566" s="152"/>
      <c r="BA566" s="153"/>
      <c r="BB566" s="153"/>
      <c r="BC566" s="153"/>
      <c r="BD566" s="153"/>
      <c r="BE566" s="153"/>
    </row>
    <row r="567" spans="18:57" hidden="1" x14ac:dyDescent="0.25">
      <c r="R567" s="21"/>
      <c r="V567" s="22"/>
      <c r="Z567" s="22"/>
      <c r="AD567" s="23"/>
      <c r="AH567" s="23"/>
      <c r="AI567" s="23"/>
      <c r="AJ567" s="23"/>
      <c r="AK567" s="23"/>
      <c r="AL567" s="23"/>
      <c r="AM567" s="23"/>
      <c r="AN567" s="23"/>
      <c r="AO567" s="23"/>
      <c r="AP567" s="23"/>
      <c r="AQ567" s="23"/>
      <c r="AR567" s="23"/>
      <c r="AS567" s="23"/>
      <c r="AT567" s="23"/>
      <c r="AX567" s="151"/>
      <c r="AY567" s="152"/>
      <c r="AZ567" s="152"/>
      <c r="BA567" s="153"/>
      <c r="BB567" s="153"/>
      <c r="BC567" s="153"/>
      <c r="BD567" s="153"/>
      <c r="BE567" s="153"/>
    </row>
    <row r="568" spans="18:57" hidden="1" x14ac:dyDescent="0.25">
      <c r="R568" s="21"/>
      <c r="V568" s="22"/>
      <c r="Z568" s="22"/>
      <c r="AD568" s="23"/>
      <c r="AH568" s="23"/>
      <c r="AI568" s="23"/>
      <c r="AJ568" s="23"/>
      <c r="AK568" s="23"/>
      <c r="AL568" s="23"/>
      <c r="AM568" s="23"/>
      <c r="AN568" s="23"/>
      <c r="AO568" s="23"/>
      <c r="AP568" s="23"/>
      <c r="AQ568" s="23"/>
      <c r="AR568" s="23"/>
      <c r="AS568" s="23"/>
      <c r="AT568" s="23"/>
      <c r="AX568" s="151"/>
      <c r="AY568" s="152"/>
      <c r="AZ568" s="152"/>
      <c r="BA568" s="153"/>
      <c r="BB568" s="153"/>
      <c r="BC568" s="153"/>
      <c r="BD568" s="153"/>
      <c r="BE568" s="153"/>
    </row>
    <row r="569" spans="18:57" hidden="1" x14ac:dyDescent="0.25">
      <c r="R569" s="21"/>
      <c r="V569" s="22"/>
      <c r="Z569" s="22"/>
      <c r="AD569" s="23"/>
      <c r="AH569" s="23"/>
      <c r="AI569" s="23"/>
      <c r="AJ569" s="23"/>
      <c r="AK569" s="23"/>
      <c r="AL569" s="23"/>
      <c r="AM569" s="23"/>
      <c r="AN569" s="23"/>
      <c r="AO569" s="23"/>
      <c r="AP569" s="23"/>
      <c r="AQ569" s="23"/>
      <c r="AR569" s="23"/>
      <c r="AS569" s="23"/>
      <c r="AT569" s="23"/>
      <c r="AX569" s="151"/>
      <c r="AY569" s="152"/>
      <c r="AZ569" s="152"/>
      <c r="BA569" s="153"/>
      <c r="BB569" s="153"/>
      <c r="BC569" s="153"/>
      <c r="BD569" s="153"/>
      <c r="BE569" s="153"/>
    </row>
    <row r="570" spans="18:57" hidden="1" x14ac:dyDescent="0.25">
      <c r="R570" s="21"/>
      <c r="V570" s="22"/>
      <c r="Z570" s="22"/>
      <c r="AD570" s="23"/>
      <c r="AH570" s="23"/>
      <c r="AI570" s="23"/>
      <c r="AJ570" s="23"/>
      <c r="AK570" s="23"/>
      <c r="AL570" s="23"/>
      <c r="AM570" s="23"/>
      <c r="AN570" s="23"/>
      <c r="AO570" s="23"/>
      <c r="AP570" s="23"/>
      <c r="AQ570" s="23"/>
      <c r="AR570" s="23"/>
      <c r="AS570" s="23"/>
      <c r="AT570" s="23"/>
      <c r="AX570" s="151"/>
      <c r="AY570" s="152"/>
      <c r="AZ570" s="152"/>
      <c r="BA570" s="153"/>
      <c r="BB570" s="153"/>
      <c r="BC570" s="153"/>
      <c r="BD570" s="153"/>
      <c r="BE570" s="153"/>
    </row>
    <row r="571" spans="18:57" hidden="1" x14ac:dyDescent="0.25">
      <c r="R571" s="21"/>
      <c r="V571" s="22"/>
      <c r="Z571" s="22"/>
      <c r="AD571" s="23"/>
      <c r="AH571" s="23"/>
      <c r="AI571" s="23"/>
      <c r="AJ571" s="23"/>
      <c r="AK571" s="23"/>
      <c r="AL571" s="23"/>
      <c r="AM571" s="23"/>
      <c r="AN571" s="23"/>
      <c r="AO571" s="23"/>
      <c r="AP571" s="23"/>
      <c r="AQ571" s="23"/>
      <c r="AR571" s="23"/>
      <c r="AS571" s="23"/>
      <c r="AT571" s="23"/>
      <c r="AX571" s="151"/>
      <c r="AY571" s="152"/>
      <c r="AZ571" s="152"/>
      <c r="BA571" s="153"/>
      <c r="BB571" s="153"/>
      <c r="BC571" s="153"/>
      <c r="BD571" s="153"/>
      <c r="BE571" s="153"/>
    </row>
    <row r="572" spans="18:57" hidden="1" x14ac:dyDescent="0.25">
      <c r="R572" s="21"/>
      <c r="V572" s="22"/>
      <c r="Z572" s="22"/>
      <c r="AD572" s="23"/>
      <c r="AH572" s="23"/>
      <c r="AI572" s="23"/>
      <c r="AJ572" s="23"/>
      <c r="AK572" s="23"/>
      <c r="AL572" s="23"/>
      <c r="AM572" s="23"/>
      <c r="AN572" s="23"/>
      <c r="AO572" s="23"/>
      <c r="AP572" s="23"/>
      <c r="AQ572" s="23"/>
      <c r="AR572" s="23"/>
      <c r="AS572" s="23"/>
      <c r="AT572" s="23"/>
      <c r="AX572" s="151"/>
      <c r="AY572" s="152"/>
      <c r="AZ572" s="152"/>
      <c r="BA572" s="153"/>
      <c r="BB572" s="153"/>
      <c r="BC572" s="153"/>
      <c r="BD572" s="153"/>
      <c r="BE572" s="153"/>
    </row>
    <row r="573" spans="18:57" hidden="1" x14ac:dyDescent="0.25">
      <c r="R573" s="21"/>
      <c r="V573" s="22"/>
      <c r="Z573" s="22"/>
      <c r="AD573" s="23"/>
      <c r="AH573" s="23"/>
      <c r="AI573" s="23"/>
      <c r="AJ573" s="23"/>
      <c r="AK573" s="23"/>
      <c r="AL573" s="23"/>
      <c r="AM573" s="23"/>
      <c r="AN573" s="23"/>
      <c r="AO573" s="23"/>
      <c r="AP573" s="23"/>
      <c r="AQ573" s="23"/>
      <c r="AR573" s="23"/>
      <c r="AS573" s="23"/>
      <c r="AT573" s="23"/>
      <c r="AX573" s="151"/>
      <c r="AY573" s="152"/>
      <c r="AZ573" s="152"/>
      <c r="BA573" s="153"/>
      <c r="BB573" s="153"/>
      <c r="BC573" s="153"/>
      <c r="BD573" s="153"/>
      <c r="BE573" s="153"/>
    </row>
    <row r="574" spans="18:57" hidden="1" x14ac:dyDescent="0.25">
      <c r="R574" s="21"/>
      <c r="V574" s="22"/>
      <c r="Z574" s="22"/>
      <c r="AD574" s="23"/>
      <c r="AH574" s="23"/>
      <c r="AI574" s="23"/>
      <c r="AJ574" s="23"/>
      <c r="AK574" s="23"/>
      <c r="AL574" s="23"/>
      <c r="AM574" s="23"/>
      <c r="AN574" s="23"/>
      <c r="AO574" s="23"/>
      <c r="AP574" s="23"/>
      <c r="AQ574" s="23"/>
      <c r="AR574" s="23"/>
      <c r="AS574" s="23"/>
      <c r="AT574" s="23"/>
      <c r="AX574" s="151"/>
      <c r="AY574" s="152"/>
      <c r="AZ574" s="152"/>
      <c r="BA574" s="153"/>
      <c r="BB574" s="153"/>
      <c r="BC574" s="153"/>
      <c r="BD574" s="153"/>
      <c r="BE574" s="153"/>
    </row>
    <row r="575" spans="18:57" hidden="1" x14ac:dyDescent="0.25">
      <c r="R575" s="21"/>
      <c r="V575" s="22"/>
      <c r="Z575" s="22"/>
      <c r="AD575" s="23"/>
      <c r="AH575" s="23"/>
      <c r="AI575" s="23"/>
      <c r="AJ575" s="23"/>
      <c r="AK575" s="23"/>
      <c r="AL575" s="23"/>
      <c r="AM575" s="23"/>
      <c r="AN575" s="23"/>
      <c r="AO575" s="23"/>
      <c r="AP575" s="23"/>
      <c r="AQ575" s="23"/>
      <c r="AR575" s="23"/>
      <c r="AS575" s="23"/>
      <c r="AT575" s="23"/>
      <c r="AX575" s="151"/>
      <c r="AY575" s="152"/>
      <c r="AZ575" s="152"/>
      <c r="BA575" s="153"/>
      <c r="BB575" s="153"/>
      <c r="BC575" s="153"/>
      <c r="BD575" s="153"/>
      <c r="BE575" s="153"/>
    </row>
    <row r="576" spans="18:57" hidden="1" x14ac:dyDescent="0.25">
      <c r="R576" s="21"/>
      <c r="V576" s="22"/>
      <c r="Z576" s="22"/>
      <c r="AD576" s="23"/>
      <c r="AH576" s="23"/>
      <c r="AI576" s="23"/>
      <c r="AJ576" s="23"/>
      <c r="AK576" s="23"/>
      <c r="AL576" s="23"/>
      <c r="AM576" s="23"/>
      <c r="AN576" s="23"/>
      <c r="AO576" s="23"/>
      <c r="AP576" s="23"/>
      <c r="AQ576" s="23"/>
      <c r="AR576" s="23"/>
      <c r="AS576" s="23"/>
      <c r="AT576" s="23"/>
      <c r="AX576" s="151"/>
      <c r="AY576" s="152"/>
      <c r="AZ576" s="152"/>
      <c r="BA576" s="153"/>
      <c r="BB576" s="153"/>
      <c r="BC576" s="153"/>
      <c r="BD576" s="153"/>
      <c r="BE576" s="153"/>
    </row>
    <row r="577" spans="18:57" hidden="1" x14ac:dyDescent="0.25">
      <c r="R577" s="21"/>
      <c r="V577" s="22"/>
      <c r="Z577" s="22"/>
      <c r="AD577" s="23"/>
      <c r="AH577" s="23"/>
      <c r="AI577" s="23"/>
      <c r="AJ577" s="23"/>
      <c r="AK577" s="23"/>
      <c r="AL577" s="23"/>
      <c r="AM577" s="23"/>
      <c r="AN577" s="23"/>
      <c r="AO577" s="23"/>
      <c r="AP577" s="23"/>
      <c r="AQ577" s="23"/>
      <c r="AR577" s="23"/>
      <c r="AS577" s="23"/>
      <c r="AT577" s="23"/>
      <c r="AX577" s="151"/>
      <c r="AY577" s="152"/>
      <c r="AZ577" s="152"/>
      <c r="BA577" s="153"/>
      <c r="BB577" s="153"/>
      <c r="BC577" s="153"/>
      <c r="BD577" s="153"/>
      <c r="BE577" s="153"/>
    </row>
    <row r="578" spans="18:57" hidden="1" x14ac:dyDescent="0.25">
      <c r="R578" s="21"/>
      <c r="V578" s="22"/>
      <c r="Z578" s="22"/>
      <c r="AD578" s="23"/>
      <c r="AH578" s="23"/>
      <c r="AI578" s="23"/>
      <c r="AJ578" s="23"/>
      <c r="AK578" s="23"/>
      <c r="AL578" s="23"/>
      <c r="AM578" s="23"/>
      <c r="AN578" s="23"/>
      <c r="AO578" s="23"/>
      <c r="AP578" s="23"/>
      <c r="AQ578" s="23"/>
      <c r="AR578" s="23"/>
      <c r="AS578" s="23"/>
      <c r="AT578" s="23"/>
      <c r="AX578" s="151"/>
      <c r="AY578" s="152"/>
      <c r="AZ578" s="152"/>
      <c r="BA578" s="153"/>
      <c r="BB578" s="153"/>
      <c r="BC578" s="153"/>
      <c r="BD578" s="153"/>
      <c r="BE578" s="153"/>
    </row>
    <row r="579" spans="18:57" hidden="1" x14ac:dyDescent="0.25">
      <c r="R579" s="21"/>
      <c r="V579" s="22"/>
      <c r="Z579" s="22"/>
      <c r="AD579" s="23"/>
      <c r="AH579" s="23"/>
      <c r="AI579" s="23"/>
      <c r="AJ579" s="23"/>
      <c r="AK579" s="23"/>
      <c r="AL579" s="23"/>
      <c r="AM579" s="23"/>
      <c r="AN579" s="23"/>
      <c r="AO579" s="23"/>
      <c r="AP579" s="23"/>
      <c r="AQ579" s="23"/>
      <c r="AR579" s="23"/>
      <c r="AS579" s="23"/>
      <c r="AT579" s="23"/>
      <c r="AX579" s="151"/>
      <c r="AY579" s="152"/>
      <c r="AZ579" s="152"/>
      <c r="BA579" s="153"/>
      <c r="BB579" s="153"/>
      <c r="BC579" s="153"/>
      <c r="BD579" s="153"/>
      <c r="BE579" s="153"/>
    </row>
    <row r="580" spans="18:57" hidden="1" x14ac:dyDescent="0.25">
      <c r="R580" s="21"/>
      <c r="V580" s="22"/>
      <c r="Z580" s="22"/>
      <c r="AD580" s="23"/>
      <c r="AH580" s="23"/>
      <c r="AI580" s="23"/>
      <c r="AJ580" s="23"/>
      <c r="AK580" s="23"/>
      <c r="AL580" s="23"/>
      <c r="AM580" s="23"/>
      <c r="AN580" s="23"/>
      <c r="AO580" s="23"/>
      <c r="AP580" s="23"/>
      <c r="AQ580" s="23"/>
      <c r="AR580" s="23"/>
      <c r="AS580" s="23"/>
      <c r="AT580" s="23"/>
      <c r="AX580" s="151"/>
      <c r="AY580" s="152"/>
      <c r="AZ580" s="152"/>
      <c r="BA580" s="153"/>
      <c r="BB580" s="153"/>
      <c r="BC580" s="153"/>
      <c r="BD580" s="153"/>
      <c r="BE580" s="153"/>
    </row>
    <row r="581" spans="18:57" hidden="1" x14ac:dyDescent="0.25">
      <c r="R581" s="21"/>
      <c r="V581" s="22"/>
      <c r="Z581" s="22"/>
      <c r="AD581" s="23"/>
      <c r="AH581" s="23"/>
      <c r="AI581" s="23"/>
      <c r="AJ581" s="23"/>
      <c r="AK581" s="23"/>
      <c r="AL581" s="23"/>
      <c r="AM581" s="23"/>
      <c r="AN581" s="23"/>
      <c r="AO581" s="23"/>
      <c r="AP581" s="23"/>
      <c r="AQ581" s="23"/>
      <c r="AR581" s="23"/>
      <c r="AS581" s="23"/>
      <c r="AT581" s="23"/>
      <c r="AX581" s="151"/>
      <c r="AY581" s="152"/>
      <c r="AZ581" s="152"/>
      <c r="BA581" s="153"/>
      <c r="BB581" s="153"/>
      <c r="BC581" s="153"/>
      <c r="BD581" s="153"/>
      <c r="BE581" s="153"/>
    </row>
    <row r="582" spans="18:57" hidden="1" x14ac:dyDescent="0.25">
      <c r="R582" s="21"/>
      <c r="V582" s="22"/>
      <c r="Z582" s="22"/>
      <c r="AD582" s="23"/>
      <c r="AH582" s="23"/>
      <c r="AI582" s="23"/>
      <c r="AJ582" s="23"/>
      <c r="AK582" s="23"/>
      <c r="AL582" s="23"/>
      <c r="AM582" s="23"/>
      <c r="AN582" s="23"/>
      <c r="AO582" s="23"/>
      <c r="AP582" s="23"/>
      <c r="AQ582" s="23"/>
      <c r="AR582" s="23"/>
      <c r="AS582" s="23"/>
      <c r="AT582" s="23"/>
      <c r="AX582" s="151"/>
      <c r="AY582" s="152"/>
      <c r="AZ582" s="152"/>
      <c r="BA582" s="153"/>
      <c r="BB582" s="153"/>
      <c r="BC582" s="153"/>
      <c r="BD582" s="153"/>
      <c r="BE582" s="153"/>
    </row>
    <row r="583" spans="18:57" hidden="1" x14ac:dyDescent="0.25">
      <c r="R583" s="21"/>
      <c r="V583" s="22"/>
      <c r="Z583" s="22"/>
      <c r="AD583" s="23"/>
      <c r="AH583" s="23"/>
      <c r="AI583" s="23"/>
      <c r="AJ583" s="23"/>
      <c r="AK583" s="23"/>
      <c r="AL583" s="23"/>
      <c r="AM583" s="23"/>
      <c r="AN583" s="23"/>
      <c r="AO583" s="23"/>
      <c r="AP583" s="23"/>
      <c r="AQ583" s="23"/>
      <c r="AR583" s="23"/>
      <c r="AS583" s="23"/>
      <c r="AT583" s="23"/>
      <c r="AX583" s="151"/>
      <c r="AY583" s="152"/>
      <c r="AZ583" s="152"/>
      <c r="BA583" s="153"/>
      <c r="BB583" s="153"/>
      <c r="BC583" s="153"/>
      <c r="BD583" s="153"/>
      <c r="BE583" s="153"/>
    </row>
    <row r="584" spans="18:57" hidden="1" x14ac:dyDescent="0.25">
      <c r="R584" s="21"/>
      <c r="V584" s="22"/>
      <c r="Z584" s="22"/>
      <c r="AD584" s="23"/>
      <c r="AH584" s="23"/>
      <c r="AI584" s="23"/>
      <c r="AJ584" s="23"/>
      <c r="AK584" s="23"/>
      <c r="AL584" s="23"/>
      <c r="AM584" s="23"/>
      <c r="AN584" s="23"/>
      <c r="AO584" s="23"/>
      <c r="AP584" s="23"/>
      <c r="AQ584" s="23"/>
      <c r="AR584" s="23"/>
      <c r="AS584" s="23"/>
      <c r="AT584" s="23"/>
      <c r="AX584" s="151"/>
      <c r="AY584" s="152"/>
      <c r="AZ584" s="152"/>
      <c r="BA584" s="153"/>
      <c r="BB584" s="153"/>
      <c r="BC584" s="153"/>
      <c r="BD584" s="153"/>
      <c r="BE584" s="153"/>
    </row>
    <row r="585" spans="18:57" hidden="1" x14ac:dyDescent="0.25">
      <c r="R585" s="21"/>
      <c r="V585" s="22"/>
      <c r="Z585" s="22"/>
      <c r="AD585" s="23"/>
      <c r="AH585" s="23"/>
      <c r="AI585" s="23"/>
      <c r="AJ585" s="23"/>
      <c r="AK585" s="23"/>
      <c r="AL585" s="23"/>
      <c r="AM585" s="23"/>
      <c r="AN585" s="23"/>
      <c r="AO585" s="23"/>
      <c r="AP585" s="23"/>
      <c r="AQ585" s="23"/>
      <c r="AR585" s="23"/>
      <c r="AS585" s="23"/>
      <c r="AT585" s="23"/>
      <c r="AX585" s="151"/>
      <c r="AY585" s="152"/>
      <c r="AZ585" s="152"/>
      <c r="BA585" s="153"/>
      <c r="BB585" s="153"/>
      <c r="BC585" s="153"/>
      <c r="BD585" s="153"/>
      <c r="BE585" s="153"/>
    </row>
    <row r="586" spans="18:57" hidden="1" x14ac:dyDescent="0.25">
      <c r="R586" s="21"/>
      <c r="V586" s="22"/>
      <c r="Z586" s="22"/>
      <c r="AD586" s="23"/>
      <c r="AH586" s="23"/>
      <c r="AI586" s="23"/>
      <c r="AJ586" s="23"/>
      <c r="AK586" s="23"/>
      <c r="AL586" s="23"/>
      <c r="AM586" s="23"/>
      <c r="AN586" s="23"/>
      <c r="AO586" s="23"/>
      <c r="AP586" s="23"/>
      <c r="AQ586" s="23"/>
      <c r="AR586" s="23"/>
      <c r="AS586" s="23"/>
      <c r="AT586" s="23"/>
      <c r="AX586" s="151"/>
      <c r="AY586" s="152"/>
      <c r="AZ586" s="152"/>
      <c r="BA586" s="153"/>
      <c r="BB586" s="153"/>
      <c r="BC586" s="153"/>
      <c r="BD586" s="153"/>
      <c r="BE586" s="153"/>
    </row>
    <row r="587" spans="18:57" hidden="1" x14ac:dyDescent="0.25">
      <c r="R587" s="21"/>
      <c r="V587" s="22"/>
      <c r="Z587" s="22"/>
      <c r="AD587" s="23"/>
      <c r="AH587" s="23"/>
      <c r="AI587" s="23"/>
      <c r="AJ587" s="23"/>
      <c r="AK587" s="23"/>
      <c r="AL587" s="23"/>
      <c r="AM587" s="23"/>
      <c r="AN587" s="23"/>
      <c r="AO587" s="23"/>
      <c r="AP587" s="23"/>
      <c r="AQ587" s="23"/>
      <c r="AR587" s="23"/>
      <c r="AS587" s="23"/>
      <c r="AT587" s="23"/>
      <c r="AX587" s="151"/>
      <c r="AY587" s="152"/>
      <c r="AZ587" s="152"/>
      <c r="BA587" s="153"/>
      <c r="BB587" s="153"/>
      <c r="BC587" s="153"/>
      <c r="BD587" s="153"/>
      <c r="BE587" s="153"/>
    </row>
    <row r="588" spans="18:57" hidden="1" x14ac:dyDescent="0.25">
      <c r="R588" s="21"/>
      <c r="V588" s="22"/>
      <c r="Z588" s="22"/>
      <c r="AD588" s="23"/>
      <c r="AH588" s="23"/>
      <c r="AI588" s="23"/>
      <c r="AJ588" s="23"/>
      <c r="AK588" s="23"/>
      <c r="AL588" s="23"/>
      <c r="AM588" s="23"/>
      <c r="AN588" s="23"/>
      <c r="AO588" s="23"/>
      <c r="AP588" s="23"/>
      <c r="AQ588" s="23"/>
      <c r="AR588" s="23"/>
      <c r="AS588" s="23"/>
      <c r="AT588" s="23"/>
      <c r="AX588" s="151"/>
      <c r="AY588" s="152"/>
      <c r="AZ588" s="152"/>
      <c r="BA588" s="153"/>
      <c r="BB588" s="153"/>
      <c r="BC588" s="153"/>
      <c r="BD588" s="153"/>
      <c r="BE588" s="153"/>
    </row>
    <row r="589" spans="18:57" hidden="1" x14ac:dyDescent="0.25">
      <c r="R589" s="21"/>
      <c r="V589" s="22"/>
      <c r="Z589" s="22"/>
      <c r="AD589" s="23"/>
      <c r="AH589" s="23"/>
      <c r="AI589" s="23"/>
      <c r="AJ589" s="23"/>
      <c r="AK589" s="23"/>
      <c r="AL589" s="23"/>
      <c r="AM589" s="23"/>
      <c r="AN589" s="23"/>
      <c r="AO589" s="23"/>
      <c r="AP589" s="23"/>
      <c r="AQ589" s="23"/>
      <c r="AR589" s="23"/>
      <c r="AS589" s="23"/>
      <c r="AT589" s="23"/>
      <c r="AX589" s="151"/>
      <c r="AY589" s="152"/>
      <c r="AZ589" s="152"/>
      <c r="BA589" s="153"/>
      <c r="BB589" s="153"/>
      <c r="BC589" s="153"/>
      <c r="BD589" s="153"/>
      <c r="BE589" s="153"/>
    </row>
    <row r="590" spans="18:57" hidden="1" x14ac:dyDescent="0.25">
      <c r="R590" s="21"/>
      <c r="V590" s="22"/>
      <c r="Z590" s="22"/>
      <c r="AD590" s="23"/>
      <c r="AH590" s="23"/>
      <c r="AI590" s="23"/>
      <c r="AJ590" s="23"/>
      <c r="AK590" s="23"/>
      <c r="AL590" s="23"/>
      <c r="AM590" s="23"/>
      <c r="AN590" s="23"/>
      <c r="AO590" s="23"/>
      <c r="AP590" s="23"/>
      <c r="AQ590" s="23"/>
      <c r="AR590" s="23"/>
      <c r="AS590" s="23"/>
      <c r="AT590" s="23"/>
      <c r="AX590" s="151"/>
      <c r="AY590" s="152"/>
      <c r="AZ590" s="152"/>
      <c r="BA590" s="153"/>
      <c r="BB590" s="153"/>
      <c r="BC590" s="153"/>
      <c r="BD590" s="153"/>
      <c r="BE590" s="153"/>
    </row>
    <row r="591" spans="18:57" hidden="1" x14ac:dyDescent="0.25">
      <c r="R591" s="21"/>
      <c r="V591" s="22"/>
      <c r="Z591" s="22"/>
      <c r="AD591" s="23"/>
      <c r="AH591" s="23"/>
      <c r="AI591" s="23"/>
      <c r="AJ591" s="23"/>
      <c r="AK591" s="23"/>
      <c r="AL591" s="23"/>
      <c r="AM591" s="23"/>
      <c r="AN591" s="23"/>
      <c r="AO591" s="23"/>
      <c r="AP591" s="23"/>
      <c r="AQ591" s="23"/>
      <c r="AR591" s="23"/>
      <c r="AS591" s="23"/>
      <c r="AT591" s="23"/>
      <c r="AX591" s="151"/>
      <c r="AY591" s="152"/>
      <c r="AZ591" s="152"/>
      <c r="BA591" s="153"/>
      <c r="BB591" s="153"/>
      <c r="BC591" s="153"/>
      <c r="BD591" s="153"/>
      <c r="BE591" s="153"/>
    </row>
    <row r="592" spans="18:57" hidden="1" x14ac:dyDescent="0.25">
      <c r="R592" s="21"/>
      <c r="V592" s="22"/>
      <c r="Z592" s="22"/>
      <c r="AD592" s="23"/>
      <c r="AH592" s="23"/>
      <c r="AI592" s="23"/>
      <c r="AJ592" s="23"/>
      <c r="AK592" s="23"/>
      <c r="AL592" s="23"/>
      <c r="AM592" s="23"/>
      <c r="AN592" s="23"/>
      <c r="AO592" s="23"/>
      <c r="AP592" s="23"/>
      <c r="AQ592" s="23"/>
      <c r="AR592" s="23"/>
      <c r="AS592" s="23"/>
      <c r="AT592" s="23"/>
      <c r="AX592" s="151"/>
      <c r="AY592" s="152"/>
      <c r="AZ592" s="152"/>
      <c r="BA592" s="153"/>
      <c r="BB592" s="153"/>
      <c r="BC592" s="153"/>
      <c r="BD592" s="153"/>
      <c r="BE592" s="153"/>
    </row>
    <row r="593" spans="18:57" hidden="1" x14ac:dyDescent="0.25">
      <c r="R593" s="21"/>
      <c r="V593" s="22"/>
      <c r="Z593" s="22"/>
      <c r="AD593" s="23"/>
      <c r="AH593" s="23"/>
      <c r="AI593" s="23"/>
      <c r="AJ593" s="23"/>
      <c r="AK593" s="23"/>
      <c r="AL593" s="23"/>
      <c r="AM593" s="23"/>
      <c r="AN593" s="23"/>
      <c r="AO593" s="23"/>
      <c r="AP593" s="23"/>
      <c r="AQ593" s="23"/>
      <c r="AR593" s="23"/>
      <c r="AS593" s="23"/>
      <c r="AT593" s="23"/>
      <c r="AX593" s="151"/>
      <c r="AY593" s="152"/>
      <c r="AZ593" s="152"/>
      <c r="BA593" s="153"/>
      <c r="BB593" s="153"/>
      <c r="BC593" s="153"/>
      <c r="BD593" s="153"/>
      <c r="BE593" s="153"/>
    </row>
    <row r="594" spans="18:57" hidden="1" x14ac:dyDescent="0.25">
      <c r="R594" s="21"/>
      <c r="V594" s="22"/>
      <c r="Z594" s="22"/>
      <c r="AD594" s="23"/>
      <c r="AH594" s="23"/>
      <c r="AI594" s="23"/>
      <c r="AJ594" s="23"/>
      <c r="AK594" s="23"/>
      <c r="AL594" s="23"/>
      <c r="AM594" s="23"/>
      <c r="AN594" s="23"/>
      <c r="AO594" s="23"/>
      <c r="AP594" s="23"/>
      <c r="AQ594" s="23"/>
      <c r="AR594" s="23"/>
      <c r="AS594" s="23"/>
      <c r="AT594" s="23"/>
      <c r="AX594" s="151"/>
      <c r="AY594" s="152"/>
      <c r="AZ594" s="152"/>
      <c r="BA594" s="153"/>
      <c r="BB594" s="153"/>
      <c r="BC594" s="153"/>
      <c r="BD594" s="153"/>
      <c r="BE594" s="153"/>
    </row>
    <row r="595" spans="18:57" hidden="1" x14ac:dyDescent="0.25">
      <c r="R595" s="21"/>
      <c r="V595" s="22"/>
      <c r="Z595" s="22"/>
      <c r="AD595" s="23"/>
      <c r="AH595" s="23"/>
      <c r="AI595" s="23"/>
      <c r="AJ595" s="23"/>
      <c r="AK595" s="23"/>
      <c r="AL595" s="23"/>
      <c r="AM595" s="23"/>
      <c r="AN595" s="23"/>
      <c r="AO595" s="23"/>
      <c r="AP595" s="23"/>
      <c r="AQ595" s="23"/>
      <c r="AR595" s="23"/>
      <c r="AS595" s="23"/>
      <c r="AT595" s="23"/>
      <c r="AX595" s="151"/>
      <c r="AY595" s="152"/>
      <c r="AZ595" s="152"/>
      <c r="BA595" s="153"/>
      <c r="BB595" s="153"/>
      <c r="BC595" s="153"/>
      <c r="BD595" s="153"/>
      <c r="BE595" s="153"/>
    </row>
    <row r="596" spans="18:57" hidden="1" x14ac:dyDescent="0.25">
      <c r="R596" s="21"/>
      <c r="V596" s="22"/>
      <c r="Z596" s="22"/>
      <c r="AD596" s="23"/>
      <c r="AH596" s="23"/>
      <c r="AI596" s="23"/>
      <c r="AJ596" s="23"/>
      <c r="AK596" s="23"/>
      <c r="AL596" s="23"/>
      <c r="AM596" s="23"/>
      <c r="AN596" s="23"/>
      <c r="AO596" s="23"/>
      <c r="AP596" s="23"/>
      <c r="AQ596" s="23"/>
      <c r="AR596" s="23"/>
      <c r="AS596" s="23"/>
      <c r="AT596" s="23"/>
      <c r="AX596" s="151"/>
      <c r="AY596" s="152"/>
      <c r="AZ596" s="152"/>
      <c r="BA596" s="153"/>
      <c r="BB596" s="153"/>
      <c r="BC596" s="153"/>
      <c r="BD596" s="153"/>
      <c r="BE596" s="153"/>
    </row>
    <row r="597" spans="18:57" hidden="1" x14ac:dyDescent="0.25">
      <c r="R597" s="21"/>
      <c r="V597" s="22"/>
      <c r="Z597" s="22"/>
      <c r="AD597" s="23"/>
      <c r="AH597" s="23"/>
      <c r="AI597" s="23"/>
      <c r="AJ597" s="23"/>
      <c r="AK597" s="23"/>
      <c r="AL597" s="23"/>
      <c r="AM597" s="23"/>
      <c r="AN597" s="23"/>
      <c r="AO597" s="23"/>
      <c r="AP597" s="23"/>
      <c r="AQ597" s="23"/>
      <c r="AR597" s="23"/>
      <c r="AS597" s="23"/>
      <c r="AT597" s="23"/>
      <c r="AX597" s="151"/>
      <c r="AY597" s="152"/>
      <c r="AZ597" s="152"/>
      <c r="BA597" s="153"/>
      <c r="BB597" s="153"/>
      <c r="BC597" s="153"/>
      <c r="BD597" s="153"/>
      <c r="BE597" s="153"/>
    </row>
    <row r="598" spans="18:57" hidden="1" x14ac:dyDescent="0.25">
      <c r="R598" s="21"/>
      <c r="V598" s="22"/>
      <c r="Z598" s="22"/>
      <c r="AD598" s="23"/>
      <c r="AH598" s="23"/>
      <c r="AI598" s="23"/>
      <c r="AJ598" s="23"/>
      <c r="AK598" s="23"/>
      <c r="AL598" s="23"/>
      <c r="AM598" s="23"/>
      <c r="AN598" s="23"/>
      <c r="AO598" s="23"/>
      <c r="AP598" s="23"/>
      <c r="AQ598" s="23"/>
      <c r="AR598" s="23"/>
      <c r="AS598" s="23"/>
      <c r="AT598" s="23"/>
      <c r="AX598" s="151"/>
      <c r="AY598" s="152"/>
      <c r="AZ598" s="152"/>
      <c r="BA598" s="153"/>
      <c r="BB598" s="153"/>
      <c r="BC598" s="153"/>
      <c r="BD598" s="153"/>
      <c r="BE598" s="153"/>
    </row>
    <row r="599" spans="18:57" hidden="1" x14ac:dyDescent="0.25">
      <c r="R599" s="21"/>
      <c r="V599" s="22"/>
      <c r="Z599" s="22"/>
      <c r="AD599" s="23"/>
      <c r="AH599" s="23"/>
      <c r="AI599" s="23"/>
      <c r="AJ599" s="23"/>
      <c r="AK599" s="23"/>
      <c r="AL599" s="23"/>
      <c r="AM599" s="23"/>
      <c r="AN599" s="23"/>
      <c r="AO599" s="23"/>
      <c r="AP599" s="23"/>
      <c r="AQ599" s="23"/>
      <c r="AR599" s="23"/>
      <c r="AS599" s="23"/>
      <c r="AT599" s="23"/>
      <c r="AX599" s="151"/>
      <c r="AY599" s="152"/>
      <c r="AZ599" s="152"/>
      <c r="BA599" s="153"/>
      <c r="BB599" s="153"/>
      <c r="BC599" s="153"/>
      <c r="BD599" s="153"/>
      <c r="BE599" s="153"/>
    </row>
    <row r="600" spans="18:57" hidden="1" x14ac:dyDescent="0.25">
      <c r="R600" s="21"/>
      <c r="V600" s="22"/>
      <c r="Z600" s="22"/>
      <c r="AD600" s="23"/>
      <c r="AH600" s="23"/>
      <c r="AI600" s="23"/>
      <c r="AJ600" s="23"/>
      <c r="AK600" s="23"/>
      <c r="AL600" s="23"/>
      <c r="AM600" s="23"/>
      <c r="AN600" s="23"/>
      <c r="AO600" s="23"/>
      <c r="AP600" s="23"/>
      <c r="AQ600" s="23"/>
      <c r="AR600" s="23"/>
      <c r="AS600" s="23"/>
      <c r="AT600" s="23"/>
      <c r="AX600" s="151"/>
      <c r="AY600" s="152"/>
      <c r="AZ600" s="152"/>
      <c r="BA600" s="153"/>
      <c r="BB600" s="153"/>
      <c r="BC600" s="153"/>
      <c r="BD600" s="153"/>
      <c r="BE600" s="153"/>
    </row>
    <row r="601" spans="18:57" hidden="1" x14ac:dyDescent="0.25">
      <c r="R601" s="21"/>
      <c r="V601" s="22"/>
      <c r="Z601" s="22"/>
      <c r="AD601" s="23"/>
      <c r="AH601" s="23"/>
      <c r="AI601" s="23"/>
      <c r="AJ601" s="23"/>
      <c r="AK601" s="23"/>
      <c r="AL601" s="23"/>
      <c r="AM601" s="23"/>
      <c r="AN601" s="23"/>
      <c r="AO601" s="23"/>
      <c r="AP601" s="23"/>
      <c r="AQ601" s="23"/>
      <c r="AR601" s="23"/>
      <c r="AS601" s="23"/>
      <c r="AT601" s="23"/>
      <c r="AX601" s="151"/>
      <c r="AY601" s="152"/>
      <c r="AZ601" s="152"/>
      <c r="BA601" s="153"/>
      <c r="BB601" s="153"/>
      <c r="BC601" s="153"/>
      <c r="BD601" s="153"/>
      <c r="BE601" s="153"/>
    </row>
    <row r="602" spans="18:57" hidden="1" x14ac:dyDescent="0.25">
      <c r="R602" s="21"/>
      <c r="V602" s="22"/>
      <c r="Z602" s="22"/>
      <c r="AD602" s="23"/>
      <c r="AH602" s="23"/>
      <c r="AI602" s="23"/>
      <c r="AJ602" s="23"/>
      <c r="AK602" s="23"/>
      <c r="AL602" s="23"/>
      <c r="AM602" s="23"/>
      <c r="AN602" s="23"/>
      <c r="AO602" s="23"/>
      <c r="AP602" s="23"/>
      <c r="AQ602" s="23"/>
      <c r="AR602" s="23"/>
      <c r="AS602" s="23"/>
      <c r="AT602" s="23"/>
      <c r="AX602" s="151"/>
      <c r="AY602" s="152"/>
      <c r="AZ602" s="152"/>
      <c r="BA602" s="153"/>
      <c r="BB602" s="153"/>
      <c r="BC602" s="153"/>
      <c r="BD602" s="153"/>
      <c r="BE602" s="153"/>
    </row>
    <row r="603" spans="18:57" hidden="1" x14ac:dyDescent="0.25">
      <c r="R603" s="21"/>
      <c r="V603" s="22"/>
      <c r="Z603" s="22"/>
      <c r="AD603" s="23"/>
      <c r="AH603" s="23"/>
      <c r="AI603" s="23"/>
      <c r="AJ603" s="23"/>
      <c r="AK603" s="23"/>
      <c r="AL603" s="23"/>
      <c r="AM603" s="23"/>
      <c r="AN603" s="23"/>
      <c r="AO603" s="23"/>
      <c r="AP603" s="23"/>
      <c r="AQ603" s="23"/>
      <c r="AR603" s="23"/>
      <c r="AS603" s="23"/>
      <c r="AT603" s="23"/>
      <c r="AX603" s="151"/>
      <c r="AY603" s="152"/>
      <c r="AZ603" s="152"/>
      <c r="BA603" s="153"/>
      <c r="BB603" s="153"/>
      <c r="BC603" s="153"/>
      <c r="BD603" s="153"/>
      <c r="BE603" s="153"/>
    </row>
    <row r="604" spans="18:57" hidden="1" x14ac:dyDescent="0.25">
      <c r="R604" s="21"/>
      <c r="V604" s="22"/>
      <c r="Z604" s="22"/>
      <c r="AD604" s="23"/>
      <c r="AH604" s="23"/>
      <c r="AI604" s="23"/>
      <c r="AJ604" s="23"/>
      <c r="AK604" s="23"/>
      <c r="AL604" s="23"/>
      <c r="AM604" s="23"/>
      <c r="AN604" s="23"/>
      <c r="AO604" s="23"/>
      <c r="AP604" s="23"/>
      <c r="AQ604" s="23"/>
      <c r="AR604" s="23"/>
      <c r="AS604" s="23"/>
      <c r="AT604" s="23"/>
      <c r="AX604" s="151"/>
      <c r="AY604" s="152"/>
      <c r="AZ604" s="152"/>
      <c r="BA604" s="153"/>
      <c r="BB604" s="153"/>
      <c r="BC604" s="153"/>
      <c r="BD604" s="153"/>
      <c r="BE604" s="153"/>
    </row>
    <row r="605" spans="18:57" hidden="1" x14ac:dyDescent="0.25">
      <c r="R605" s="21"/>
      <c r="V605" s="22"/>
      <c r="Z605" s="22"/>
      <c r="AD605" s="23"/>
      <c r="AH605" s="23"/>
      <c r="AI605" s="23"/>
      <c r="AJ605" s="23"/>
      <c r="AK605" s="23"/>
      <c r="AL605" s="23"/>
      <c r="AM605" s="23"/>
      <c r="AN605" s="23"/>
      <c r="AO605" s="23"/>
      <c r="AP605" s="23"/>
      <c r="AQ605" s="23"/>
      <c r="AR605" s="23"/>
      <c r="AS605" s="23"/>
      <c r="AT605" s="23"/>
      <c r="AX605" s="151"/>
      <c r="AY605" s="152"/>
      <c r="AZ605" s="152"/>
      <c r="BA605" s="153"/>
      <c r="BB605" s="153"/>
      <c r="BC605" s="153"/>
      <c r="BD605" s="153"/>
      <c r="BE605" s="153"/>
    </row>
    <row r="606" spans="18:57" hidden="1" x14ac:dyDescent="0.25">
      <c r="R606" s="21"/>
      <c r="V606" s="22"/>
      <c r="Z606" s="22"/>
      <c r="AD606" s="23"/>
      <c r="AH606" s="23"/>
      <c r="AI606" s="23"/>
      <c r="AJ606" s="23"/>
      <c r="AK606" s="23"/>
      <c r="AL606" s="23"/>
      <c r="AM606" s="23"/>
      <c r="AN606" s="23"/>
      <c r="AO606" s="23"/>
      <c r="AP606" s="23"/>
      <c r="AQ606" s="23"/>
      <c r="AR606" s="23"/>
      <c r="AS606" s="23"/>
      <c r="AT606" s="23"/>
      <c r="AX606" s="151"/>
      <c r="AY606" s="152"/>
      <c r="AZ606" s="152"/>
      <c r="BA606" s="153"/>
      <c r="BB606" s="153"/>
      <c r="BC606" s="153"/>
      <c r="BD606" s="153"/>
      <c r="BE606" s="153"/>
    </row>
    <row r="607" spans="18:57" hidden="1" x14ac:dyDescent="0.25">
      <c r="R607" s="21"/>
      <c r="V607" s="22"/>
      <c r="Z607" s="22"/>
      <c r="AD607" s="23"/>
      <c r="AH607" s="23"/>
      <c r="AI607" s="23"/>
      <c r="AJ607" s="23"/>
      <c r="AK607" s="23"/>
      <c r="AL607" s="23"/>
      <c r="AM607" s="23"/>
      <c r="AN607" s="23"/>
      <c r="AO607" s="23"/>
      <c r="AP607" s="23"/>
      <c r="AQ607" s="23"/>
      <c r="AR607" s="23"/>
      <c r="AS607" s="23"/>
      <c r="AT607" s="23"/>
      <c r="AX607" s="151"/>
      <c r="AY607" s="152"/>
      <c r="AZ607" s="152"/>
      <c r="BA607" s="153"/>
      <c r="BB607" s="153"/>
      <c r="BC607" s="153"/>
      <c r="BD607" s="153"/>
      <c r="BE607" s="153"/>
    </row>
    <row r="608" spans="18:57" hidden="1" x14ac:dyDescent="0.25">
      <c r="R608" s="21"/>
      <c r="V608" s="22"/>
      <c r="Z608" s="22"/>
      <c r="AD608" s="23"/>
      <c r="AH608" s="23"/>
      <c r="AI608" s="23"/>
      <c r="AJ608" s="23"/>
      <c r="AK608" s="23"/>
      <c r="AL608" s="23"/>
      <c r="AM608" s="23"/>
      <c r="AN608" s="23"/>
      <c r="AO608" s="23"/>
      <c r="AP608" s="23"/>
      <c r="AQ608" s="23"/>
      <c r="AR608" s="23"/>
      <c r="AS608" s="23"/>
      <c r="AT608" s="23"/>
      <c r="AX608" s="151"/>
      <c r="AY608" s="152"/>
      <c r="AZ608" s="152"/>
      <c r="BA608" s="153"/>
      <c r="BB608" s="153"/>
      <c r="BC608" s="153"/>
      <c r="BD608" s="153"/>
      <c r="BE608" s="153"/>
    </row>
    <row r="609" spans="18:57" hidden="1" x14ac:dyDescent="0.25">
      <c r="R609" s="21"/>
      <c r="V609" s="22"/>
      <c r="Z609" s="22"/>
      <c r="AD609" s="23"/>
      <c r="AH609" s="23"/>
      <c r="AI609" s="23"/>
      <c r="AJ609" s="23"/>
      <c r="AK609" s="23"/>
      <c r="AL609" s="23"/>
      <c r="AM609" s="23"/>
      <c r="AN609" s="23"/>
      <c r="AO609" s="23"/>
      <c r="AP609" s="23"/>
      <c r="AQ609" s="23"/>
      <c r="AR609" s="23"/>
      <c r="AS609" s="23"/>
      <c r="AT609" s="23"/>
      <c r="AX609" s="151"/>
      <c r="AY609" s="152"/>
      <c r="AZ609" s="152"/>
      <c r="BA609" s="153"/>
      <c r="BB609" s="153"/>
      <c r="BC609" s="153"/>
      <c r="BD609" s="153"/>
      <c r="BE609" s="153"/>
    </row>
    <row r="610" spans="18:57" hidden="1" x14ac:dyDescent="0.25">
      <c r="R610" s="21"/>
      <c r="V610" s="22"/>
      <c r="Z610" s="22"/>
      <c r="AD610" s="23"/>
      <c r="AH610" s="23"/>
      <c r="AI610" s="23"/>
      <c r="AJ610" s="23"/>
      <c r="AK610" s="23"/>
      <c r="AL610" s="23"/>
      <c r="AM610" s="23"/>
      <c r="AN610" s="23"/>
      <c r="AO610" s="23"/>
      <c r="AP610" s="23"/>
      <c r="AQ610" s="23"/>
      <c r="AR610" s="23"/>
      <c r="AS610" s="23"/>
      <c r="AT610" s="23"/>
      <c r="AX610" s="151"/>
      <c r="AY610" s="152"/>
      <c r="AZ610" s="152"/>
      <c r="BA610" s="153"/>
      <c r="BB610" s="153"/>
      <c r="BC610" s="153"/>
      <c r="BD610" s="153"/>
      <c r="BE610" s="153"/>
    </row>
    <row r="611" spans="18:57" hidden="1" x14ac:dyDescent="0.25">
      <c r="R611" s="21"/>
      <c r="V611" s="22"/>
      <c r="Z611" s="22"/>
      <c r="AD611" s="23"/>
      <c r="AH611" s="23"/>
      <c r="AI611" s="23"/>
      <c r="AJ611" s="23"/>
      <c r="AK611" s="23"/>
      <c r="AL611" s="23"/>
      <c r="AM611" s="23"/>
      <c r="AN611" s="23"/>
      <c r="AO611" s="23"/>
      <c r="AP611" s="23"/>
      <c r="AQ611" s="23"/>
      <c r="AR611" s="23"/>
      <c r="AS611" s="23"/>
      <c r="AT611" s="23"/>
      <c r="AX611" s="151"/>
      <c r="AY611" s="152"/>
      <c r="AZ611" s="152"/>
      <c r="BA611" s="153"/>
      <c r="BB611" s="153"/>
      <c r="BC611" s="153"/>
      <c r="BD611" s="153"/>
      <c r="BE611" s="153"/>
    </row>
    <row r="612" spans="18:57" hidden="1" x14ac:dyDescent="0.25">
      <c r="R612" s="21"/>
      <c r="V612" s="22"/>
      <c r="Z612" s="22"/>
      <c r="AD612" s="23"/>
      <c r="AH612" s="23"/>
      <c r="AI612" s="23"/>
      <c r="AJ612" s="23"/>
      <c r="AK612" s="23"/>
      <c r="AL612" s="23"/>
      <c r="AM612" s="23"/>
      <c r="AN612" s="23"/>
      <c r="AO612" s="23"/>
      <c r="AP612" s="23"/>
      <c r="AQ612" s="23"/>
      <c r="AR612" s="23"/>
      <c r="AS612" s="23"/>
      <c r="AT612" s="23"/>
      <c r="AX612" s="151"/>
      <c r="AY612" s="152"/>
      <c r="AZ612" s="152"/>
      <c r="BA612" s="153"/>
      <c r="BB612" s="153"/>
      <c r="BC612" s="153"/>
      <c r="BD612" s="153"/>
      <c r="BE612" s="153"/>
    </row>
    <row r="613" spans="18:57" hidden="1" x14ac:dyDescent="0.25">
      <c r="R613" s="21"/>
      <c r="V613" s="22"/>
      <c r="Z613" s="22"/>
      <c r="AD613" s="23"/>
      <c r="AH613" s="23"/>
      <c r="AI613" s="23"/>
      <c r="AJ613" s="23"/>
      <c r="AK613" s="23"/>
      <c r="AL613" s="23"/>
      <c r="AM613" s="23"/>
      <c r="AN613" s="23"/>
      <c r="AO613" s="23"/>
      <c r="AP613" s="23"/>
      <c r="AQ613" s="23"/>
      <c r="AR613" s="23"/>
      <c r="AS613" s="23"/>
      <c r="AT613" s="23"/>
      <c r="AX613" s="151"/>
      <c r="AY613" s="152"/>
      <c r="AZ613" s="152"/>
      <c r="BA613" s="153"/>
      <c r="BB613" s="153"/>
      <c r="BC613" s="153"/>
      <c r="BD613" s="153"/>
      <c r="BE613" s="153"/>
    </row>
    <row r="614" spans="18:57" hidden="1" x14ac:dyDescent="0.25">
      <c r="R614" s="21"/>
      <c r="V614" s="22"/>
      <c r="Z614" s="22"/>
      <c r="AD614" s="23"/>
      <c r="AH614" s="23"/>
      <c r="AI614" s="23"/>
      <c r="AJ614" s="23"/>
      <c r="AK614" s="23"/>
      <c r="AL614" s="23"/>
      <c r="AM614" s="23"/>
      <c r="AN614" s="23"/>
      <c r="AO614" s="23"/>
      <c r="AP614" s="23"/>
      <c r="AQ614" s="23"/>
      <c r="AR614" s="23"/>
      <c r="AS614" s="23"/>
      <c r="AT614" s="23"/>
      <c r="AX614" s="151"/>
      <c r="AY614" s="152"/>
      <c r="AZ614" s="152"/>
      <c r="BA614" s="153"/>
      <c r="BB614" s="153"/>
      <c r="BC614" s="153"/>
      <c r="BD614" s="153"/>
      <c r="BE614" s="153"/>
    </row>
    <row r="615" spans="18:57" hidden="1" x14ac:dyDescent="0.25">
      <c r="R615" s="21"/>
      <c r="V615" s="22"/>
      <c r="Z615" s="22"/>
      <c r="AD615" s="23"/>
      <c r="AH615" s="23"/>
      <c r="AI615" s="23"/>
      <c r="AJ615" s="23"/>
      <c r="AK615" s="23"/>
      <c r="AL615" s="23"/>
      <c r="AM615" s="23"/>
      <c r="AN615" s="23"/>
      <c r="AO615" s="23"/>
      <c r="AP615" s="23"/>
      <c r="AQ615" s="23"/>
      <c r="AR615" s="23"/>
      <c r="AS615" s="23"/>
      <c r="AT615" s="23"/>
      <c r="AX615" s="151"/>
      <c r="AY615" s="152"/>
      <c r="AZ615" s="152"/>
      <c r="BA615" s="153"/>
      <c r="BB615" s="153"/>
      <c r="BC615" s="153"/>
      <c r="BD615" s="153"/>
      <c r="BE615" s="153"/>
    </row>
    <row r="616" spans="18:57" hidden="1" x14ac:dyDescent="0.25">
      <c r="R616" s="21"/>
      <c r="V616" s="22"/>
      <c r="Z616" s="22"/>
      <c r="AD616" s="23"/>
      <c r="AH616" s="23"/>
      <c r="AI616" s="23"/>
      <c r="AJ616" s="23"/>
      <c r="AK616" s="23"/>
      <c r="AL616" s="23"/>
      <c r="AM616" s="23"/>
      <c r="AN616" s="23"/>
      <c r="AO616" s="23"/>
      <c r="AP616" s="23"/>
      <c r="AQ616" s="23"/>
      <c r="AR616" s="23"/>
      <c r="AS616" s="23"/>
      <c r="AT616" s="23"/>
      <c r="AX616" s="151"/>
      <c r="AY616" s="152"/>
      <c r="AZ616" s="152"/>
      <c r="BA616" s="153"/>
      <c r="BB616" s="153"/>
      <c r="BC616" s="153"/>
      <c r="BD616" s="153"/>
      <c r="BE616" s="153"/>
    </row>
    <row r="617" spans="18:57" hidden="1" x14ac:dyDescent="0.25">
      <c r="R617" s="21"/>
      <c r="V617" s="22"/>
      <c r="Z617" s="22"/>
      <c r="AD617" s="23"/>
      <c r="AH617" s="23"/>
      <c r="AI617" s="23"/>
      <c r="AJ617" s="23"/>
      <c r="AK617" s="23"/>
      <c r="AL617" s="23"/>
      <c r="AM617" s="23"/>
      <c r="AN617" s="23"/>
      <c r="AO617" s="23"/>
      <c r="AP617" s="23"/>
      <c r="AQ617" s="23"/>
      <c r="AR617" s="23"/>
      <c r="AS617" s="23"/>
      <c r="AT617" s="23"/>
      <c r="AX617" s="151"/>
      <c r="AY617" s="152"/>
      <c r="AZ617" s="152"/>
      <c r="BA617" s="153"/>
      <c r="BB617" s="153"/>
      <c r="BC617" s="153"/>
      <c r="BD617" s="153"/>
      <c r="BE617" s="153"/>
    </row>
    <row r="618" spans="18:57" hidden="1" x14ac:dyDescent="0.25">
      <c r="R618" s="21"/>
      <c r="V618" s="22"/>
      <c r="Z618" s="22"/>
      <c r="AD618" s="23"/>
      <c r="AH618" s="23"/>
      <c r="AI618" s="23"/>
      <c r="AJ618" s="23"/>
      <c r="AK618" s="23"/>
      <c r="AL618" s="23"/>
      <c r="AM618" s="23"/>
      <c r="AN618" s="23"/>
      <c r="AO618" s="23"/>
      <c r="AP618" s="23"/>
      <c r="AQ618" s="23"/>
      <c r="AR618" s="23"/>
      <c r="AS618" s="23"/>
      <c r="AT618" s="23"/>
      <c r="AX618" s="151"/>
      <c r="AY618" s="152"/>
      <c r="AZ618" s="152"/>
      <c r="BA618" s="153"/>
      <c r="BB618" s="153"/>
      <c r="BC618" s="153"/>
      <c r="BD618" s="153"/>
      <c r="BE618" s="153"/>
    </row>
    <row r="619" spans="18:57" hidden="1" x14ac:dyDescent="0.25">
      <c r="R619" s="21"/>
      <c r="V619" s="22"/>
      <c r="Z619" s="22"/>
      <c r="AD619" s="23"/>
      <c r="AH619" s="23"/>
      <c r="AI619" s="23"/>
      <c r="AJ619" s="23"/>
      <c r="AK619" s="23"/>
      <c r="AL619" s="23"/>
      <c r="AM619" s="23"/>
      <c r="AN619" s="23"/>
      <c r="AO619" s="23"/>
      <c r="AP619" s="23"/>
      <c r="AQ619" s="23"/>
      <c r="AR619" s="23"/>
      <c r="AS619" s="23"/>
      <c r="AT619" s="23"/>
      <c r="AX619" s="151"/>
      <c r="AY619" s="152"/>
      <c r="AZ619" s="152"/>
      <c r="BA619" s="153"/>
      <c r="BB619" s="153"/>
      <c r="BC619" s="153"/>
      <c r="BD619" s="153"/>
      <c r="BE619" s="153"/>
    </row>
    <row r="620" spans="18:57" hidden="1" x14ac:dyDescent="0.25">
      <c r="R620" s="21"/>
      <c r="V620" s="22"/>
      <c r="Z620" s="22"/>
      <c r="AD620" s="23"/>
      <c r="AH620" s="23"/>
      <c r="AI620" s="23"/>
      <c r="AJ620" s="23"/>
      <c r="AK620" s="23"/>
      <c r="AL620" s="23"/>
      <c r="AM620" s="23"/>
      <c r="AN620" s="23"/>
      <c r="AO620" s="23"/>
      <c r="AP620" s="23"/>
      <c r="AQ620" s="23"/>
      <c r="AR620" s="23"/>
      <c r="AS620" s="23"/>
      <c r="AT620" s="23"/>
      <c r="AX620" s="151"/>
      <c r="AY620" s="152"/>
      <c r="AZ620" s="152"/>
      <c r="BA620" s="153"/>
      <c r="BB620" s="153"/>
      <c r="BC620" s="153"/>
      <c r="BD620" s="153"/>
      <c r="BE620" s="153"/>
    </row>
    <row r="621" spans="18:57" hidden="1" x14ac:dyDescent="0.25">
      <c r="R621" s="21"/>
      <c r="V621" s="22"/>
      <c r="Z621" s="22"/>
      <c r="AD621" s="23"/>
      <c r="AH621" s="23"/>
      <c r="AI621" s="23"/>
      <c r="AJ621" s="23"/>
      <c r="AK621" s="23"/>
      <c r="AL621" s="23"/>
      <c r="AM621" s="23"/>
      <c r="AN621" s="23"/>
      <c r="AO621" s="23"/>
      <c r="AP621" s="23"/>
      <c r="AQ621" s="23"/>
      <c r="AR621" s="23"/>
      <c r="AS621" s="23"/>
      <c r="AT621" s="23"/>
      <c r="AX621" s="151"/>
      <c r="AY621" s="152"/>
      <c r="AZ621" s="152"/>
      <c r="BA621" s="153"/>
      <c r="BB621" s="153"/>
      <c r="BC621" s="153"/>
      <c r="BD621" s="153"/>
      <c r="BE621" s="153"/>
    </row>
    <row r="622" spans="18:57" hidden="1" x14ac:dyDescent="0.25">
      <c r="R622" s="21"/>
      <c r="V622" s="22"/>
      <c r="Z622" s="22"/>
      <c r="AD622" s="23"/>
      <c r="AH622" s="23"/>
      <c r="AI622" s="23"/>
      <c r="AJ622" s="23"/>
      <c r="AK622" s="23"/>
      <c r="AL622" s="23"/>
      <c r="AM622" s="23"/>
      <c r="AN622" s="23"/>
      <c r="AO622" s="23"/>
      <c r="AP622" s="23"/>
      <c r="AQ622" s="23"/>
      <c r="AR622" s="23"/>
      <c r="AS622" s="23"/>
      <c r="AT622" s="23"/>
      <c r="AX622" s="151"/>
      <c r="AY622" s="152"/>
      <c r="AZ622" s="152"/>
      <c r="BA622" s="153"/>
      <c r="BB622" s="153"/>
      <c r="BC622" s="153"/>
      <c r="BD622" s="153"/>
      <c r="BE622" s="153"/>
    </row>
    <row r="623" spans="18:57" hidden="1" x14ac:dyDescent="0.25">
      <c r="R623" s="21"/>
      <c r="V623" s="22"/>
      <c r="Z623" s="22"/>
      <c r="AD623" s="23"/>
      <c r="AH623" s="23"/>
      <c r="AI623" s="23"/>
      <c r="AJ623" s="23"/>
      <c r="AK623" s="23"/>
      <c r="AL623" s="23"/>
      <c r="AM623" s="23"/>
      <c r="AN623" s="23"/>
      <c r="AO623" s="23"/>
      <c r="AP623" s="23"/>
      <c r="AQ623" s="23"/>
      <c r="AR623" s="23"/>
      <c r="AS623" s="23"/>
      <c r="AT623" s="23"/>
      <c r="AX623" s="151"/>
      <c r="AY623" s="152"/>
      <c r="AZ623" s="152"/>
      <c r="BA623" s="153"/>
      <c r="BB623" s="153"/>
      <c r="BC623" s="153"/>
      <c r="BD623" s="153"/>
      <c r="BE623" s="153"/>
    </row>
    <row r="624" spans="18:57" hidden="1" x14ac:dyDescent="0.25">
      <c r="R624" s="21"/>
      <c r="V624" s="22"/>
      <c r="Z624" s="22"/>
      <c r="AD624" s="23"/>
      <c r="AH624" s="23"/>
      <c r="AI624" s="23"/>
      <c r="AJ624" s="23"/>
      <c r="AK624" s="23"/>
      <c r="AL624" s="23"/>
      <c r="AM624" s="23"/>
      <c r="AN624" s="23"/>
      <c r="AO624" s="23"/>
      <c r="AP624" s="23"/>
      <c r="AQ624" s="23"/>
      <c r="AR624" s="23"/>
      <c r="AS624" s="23"/>
      <c r="AT624" s="23"/>
      <c r="AX624" s="151"/>
      <c r="AY624" s="152"/>
      <c r="AZ624" s="152"/>
      <c r="BA624" s="153"/>
      <c r="BB624" s="153"/>
      <c r="BC624" s="153"/>
      <c r="BD624" s="153"/>
      <c r="BE624" s="153"/>
    </row>
    <row r="625" spans="18:57" hidden="1" x14ac:dyDescent="0.25">
      <c r="R625" s="21"/>
      <c r="V625" s="22"/>
      <c r="Z625" s="22"/>
      <c r="AD625" s="23"/>
      <c r="AH625" s="23"/>
      <c r="AI625" s="23"/>
      <c r="AJ625" s="23"/>
      <c r="AK625" s="23"/>
      <c r="AL625" s="23"/>
      <c r="AM625" s="23"/>
      <c r="AN625" s="23"/>
      <c r="AO625" s="23"/>
      <c r="AP625" s="23"/>
      <c r="AQ625" s="23"/>
      <c r="AR625" s="23"/>
      <c r="AS625" s="23"/>
      <c r="AT625" s="23"/>
      <c r="AX625" s="151"/>
      <c r="AY625" s="152"/>
      <c r="AZ625" s="152"/>
      <c r="BA625" s="153"/>
      <c r="BB625" s="153"/>
      <c r="BC625" s="153"/>
      <c r="BD625" s="153"/>
      <c r="BE625" s="153"/>
    </row>
    <row r="626" spans="18:57" hidden="1" x14ac:dyDescent="0.25">
      <c r="R626" s="21"/>
      <c r="V626" s="22"/>
      <c r="Z626" s="22"/>
      <c r="AD626" s="23"/>
      <c r="AH626" s="23"/>
      <c r="AI626" s="23"/>
      <c r="AJ626" s="23"/>
      <c r="AK626" s="23"/>
      <c r="AL626" s="23"/>
      <c r="AM626" s="23"/>
      <c r="AN626" s="23"/>
      <c r="AO626" s="23"/>
      <c r="AP626" s="23"/>
      <c r="AQ626" s="23"/>
      <c r="AR626" s="23"/>
      <c r="AS626" s="23"/>
      <c r="AT626" s="23"/>
      <c r="AX626" s="151"/>
      <c r="AY626" s="152"/>
      <c r="AZ626" s="152"/>
      <c r="BA626" s="153"/>
      <c r="BB626" s="153"/>
      <c r="BC626" s="153"/>
      <c r="BD626" s="153"/>
      <c r="BE626" s="153"/>
    </row>
    <row r="627" spans="18:57" hidden="1" x14ac:dyDescent="0.25">
      <c r="R627" s="21"/>
      <c r="V627" s="22"/>
      <c r="Z627" s="22"/>
      <c r="AD627" s="23"/>
      <c r="AH627" s="23"/>
      <c r="AI627" s="23"/>
      <c r="AJ627" s="23"/>
      <c r="AK627" s="23"/>
      <c r="AL627" s="23"/>
      <c r="AM627" s="23"/>
      <c r="AN627" s="23"/>
      <c r="AO627" s="23"/>
      <c r="AP627" s="23"/>
      <c r="AQ627" s="23"/>
      <c r="AR627" s="23"/>
      <c r="AS627" s="23"/>
      <c r="AT627" s="23"/>
      <c r="AX627" s="151"/>
      <c r="AY627" s="152"/>
      <c r="AZ627" s="152"/>
      <c r="BA627" s="153"/>
      <c r="BB627" s="153"/>
      <c r="BC627" s="153"/>
      <c r="BD627" s="153"/>
      <c r="BE627" s="153"/>
    </row>
    <row r="628" spans="18:57" hidden="1" x14ac:dyDescent="0.25">
      <c r="R628" s="21"/>
      <c r="V628" s="22"/>
      <c r="Z628" s="22"/>
      <c r="AD628" s="23"/>
      <c r="AH628" s="23"/>
      <c r="AI628" s="23"/>
      <c r="AJ628" s="23"/>
      <c r="AK628" s="23"/>
      <c r="AL628" s="23"/>
      <c r="AM628" s="23"/>
      <c r="AN628" s="23"/>
      <c r="AO628" s="23"/>
      <c r="AP628" s="23"/>
      <c r="AQ628" s="23"/>
      <c r="AR628" s="23"/>
      <c r="AS628" s="23"/>
      <c r="AT628" s="23"/>
      <c r="AX628" s="151"/>
      <c r="AY628" s="152"/>
      <c r="AZ628" s="152"/>
      <c r="BA628" s="153"/>
      <c r="BB628" s="153"/>
      <c r="BC628" s="153"/>
      <c r="BD628" s="153"/>
      <c r="BE628" s="153"/>
    </row>
    <row r="629" spans="18:57" hidden="1" x14ac:dyDescent="0.25">
      <c r="R629" s="21"/>
      <c r="V629" s="22"/>
      <c r="Z629" s="22"/>
      <c r="AD629" s="23"/>
      <c r="AH629" s="23"/>
      <c r="AI629" s="23"/>
      <c r="AJ629" s="23"/>
      <c r="AK629" s="23"/>
      <c r="AL629" s="23"/>
      <c r="AM629" s="23"/>
      <c r="AN629" s="23"/>
      <c r="AO629" s="23"/>
      <c r="AP629" s="23"/>
      <c r="AQ629" s="23"/>
      <c r="AR629" s="23"/>
      <c r="AS629" s="23"/>
      <c r="AT629" s="23"/>
      <c r="AX629" s="151"/>
      <c r="AY629" s="152"/>
      <c r="AZ629" s="152"/>
      <c r="BA629" s="153"/>
      <c r="BB629" s="153"/>
      <c r="BC629" s="153"/>
      <c r="BD629" s="153"/>
      <c r="BE629" s="153"/>
    </row>
    <row r="630" spans="18:57" hidden="1" x14ac:dyDescent="0.25">
      <c r="R630" s="21"/>
      <c r="V630" s="22"/>
      <c r="Z630" s="22"/>
      <c r="AD630" s="23"/>
      <c r="AH630" s="23"/>
      <c r="AI630" s="23"/>
      <c r="AJ630" s="23"/>
      <c r="AK630" s="23"/>
      <c r="AL630" s="23"/>
      <c r="AM630" s="23"/>
      <c r="AN630" s="23"/>
      <c r="AO630" s="23"/>
      <c r="AP630" s="23"/>
      <c r="AQ630" s="23"/>
      <c r="AR630" s="23"/>
      <c r="AS630" s="23"/>
      <c r="AT630" s="23"/>
      <c r="AX630" s="151"/>
      <c r="AY630" s="152"/>
      <c r="AZ630" s="152"/>
      <c r="BA630" s="153"/>
      <c r="BB630" s="153"/>
      <c r="BC630" s="153"/>
      <c r="BD630" s="153"/>
      <c r="BE630" s="153"/>
    </row>
    <row r="631" spans="18:57" hidden="1" x14ac:dyDescent="0.25">
      <c r="R631" s="21"/>
      <c r="V631" s="22"/>
      <c r="Z631" s="22"/>
      <c r="AD631" s="23"/>
      <c r="AH631" s="23"/>
      <c r="AI631" s="23"/>
      <c r="AJ631" s="23"/>
      <c r="AK631" s="23"/>
      <c r="AL631" s="23"/>
      <c r="AM631" s="23"/>
      <c r="AN631" s="23"/>
      <c r="AO631" s="23"/>
      <c r="AP631" s="23"/>
      <c r="AQ631" s="23"/>
      <c r="AR631" s="23"/>
      <c r="AS631" s="23"/>
      <c r="AT631" s="23"/>
      <c r="AX631" s="151"/>
      <c r="AY631" s="152"/>
      <c r="AZ631" s="152"/>
      <c r="BA631" s="153"/>
      <c r="BB631" s="153"/>
      <c r="BC631" s="153"/>
      <c r="BD631" s="153"/>
      <c r="BE631" s="153"/>
    </row>
    <row r="632" spans="18:57" hidden="1" x14ac:dyDescent="0.25">
      <c r="R632" s="21"/>
      <c r="V632" s="22"/>
      <c r="Z632" s="22"/>
      <c r="AD632" s="23"/>
      <c r="AH632" s="23"/>
      <c r="AI632" s="23"/>
      <c r="AJ632" s="23"/>
      <c r="AK632" s="23"/>
      <c r="AL632" s="23"/>
      <c r="AM632" s="23"/>
      <c r="AN632" s="23"/>
      <c r="AO632" s="23"/>
      <c r="AP632" s="23"/>
      <c r="AQ632" s="23"/>
      <c r="AR632" s="23"/>
      <c r="AS632" s="23"/>
      <c r="AT632" s="23"/>
      <c r="AX632" s="151"/>
      <c r="AY632" s="152"/>
      <c r="AZ632" s="152"/>
      <c r="BA632" s="153"/>
      <c r="BB632" s="153"/>
      <c r="BC632" s="153"/>
      <c r="BD632" s="153"/>
      <c r="BE632" s="153"/>
    </row>
    <row r="633" spans="18:57" hidden="1" x14ac:dyDescent="0.25">
      <c r="R633" s="21"/>
      <c r="V633" s="22"/>
      <c r="Z633" s="22"/>
      <c r="AD633" s="23"/>
      <c r="AH633" s="23"/>
      <c r="AI633" s="23"/>
      <c r="AJ633" s="23"/>
      <c r="AK633" s="23"/>
      <c r="AL633" s="23"/>
      <c r="AM633" s="23"/>
      <c r="AN633" s="23"/>
      <c r="AO633" s="23"/>
      <c r="AP633" s="23"/>
      <c r="AQ633" s="23"/>
      <c r="AR633" s="23"/>
      <c r="AS633" s="23"/>
      <c r="AT633" s="23"/>
      <c r="AX633" s="151"/>
      <c r="AY633" s="152"/>
      <c r="AZ633" s="152"/>
      <c r="BA633" s="153"/>
      <c r="BB633" s="153"/>
      <c r="BC633" s="153"/>
      <c r="BD633" s="153"/>
      <c r="BE633" s="153"/>
    </row>
    <row r="634" spans="18:57" hidden="1" x14ac:dyDescent="0.25">
      <c r="R634" s="21"/>
      <c r="V634" s="22"/>
      <c r="Z634" s="22"/>
      <c r="AD634" s="23"/>
      <c r="AH634" s="23"/>
      <c r="AI634" s="23"/>
      <c r="AJ634" s="23"/>
      <c r="AK634" s="23"/>
      <c r="AL634" s="23"/>
      <c r="AM634" s="23"/>
      <c r="AN634" s="23"/>
      <c r="AO634" s="23"/>
      <c r="AP634" s="23"/>
      <c r="AQ634" s="23"/>
      <c r="AR634" s="23"/>
      <c r="AS634" s="23"/>
      <c r="AT634" s="23"/>
      <c r="AX634" s="151"/>
      <c r="AY634" s="152"/>
      <c r="AZ634" s="152"/>
      <c r="BA634" s="153"/>
      <c r="BB634" s="153"/>
      <c r="BC634" s="153"/>
      <c r="BD634" s="153"/>
      <c r="BE634" s="153"/>
    </row>
    <row r="635" spans="18:57" hidden="1" x14ac:dyDescent="0.25">
      <c r="R635" s="21"/>
      <c r="V635" s="22"/>
      <c r="Z635" s="22"/>
      <c r="AD635" s="23"/>
      <c r="AH635" s="23"/>
      <c r="AI635" s="23"/>
      <c r="AJ635" s="23"/>
      <c r="AK635" s="23"/>
      <c r="AL635" s="23"/>
      <c r="AM635" s="23"/>
      <c r="AN635" s="23"/>
      <c r="AO635" s="23"/>
      <c r="AP635" s="23"/>
      <c r="AQ635" s="23"/>
      <c r="AR635" s="23"/>
      <c r="AS635" s="23"/>
      <c r="AT635" s="23"/>
      <c r="AX635" s="151"/>
      <c r="AY635" s="152"/>
      <c r="AZ635" s="152"/>
      <c r="BA635" s="153"/>
      <c r="BB635" s="153"/>
      <c r="BC635" s="153"/>
      <c r="BD635" s="153"/>
      <c r="BE635" s="153"/>
    </row>
    <row r="636" spans="18:57" hidden="1" x14ac:dyDescent="0.25">
      <c r="R636" s="21"/>
      <c r="V636" s="22"/>
      <c r="Z636" s="22"/>
      <c r="AD636" s="23"/>
      <c r="AH636" s="23"/>
      <c r="AI636" s="23"/>
      <c r="AJ636" s="23"/>
      <c r="AK636" s="23"/>
      <c r="AL636" s="23"/>
      <c r="AM636" s="23"/>
      <c r="AN636" s="23"/>
      <c r="AO636" s="23"/>
      <c r="AP636" s="23"/>
      <c r="AQ636" s="23"/>
      <c r="AR636" s="23"/>
      <c r="AS636" s="23"/>
      <c r="AT636" s="23"/>
      <c r="AX636" s="151"/>
      <c r="AY636" s="152"/>
      <c r="AZ636" s="152"/>
      <c r="BA636" s="153"/>
      <c r="BB636" s="153"/>
      <c r="BC636" s="153"/>
      <c r="BD636" s="153"/>
      <c r="BE636" s="153"/>
    </row>
    <row r="637" spans="18:57" hidden="1" x14ac:dyDescent="0.25">
      <c r="R637" s="21"/>
      <c r="V637" s="22"/>
      <c r="Z637" s="22"/>
      <c r="AD637" s="23"/>
      <c r="AH637" s="23"/>
      <c r="AI637" s="23"/>
      <c r="AJ637" s="23"/>
      <c r="AK637" s="23"/>
      <c r="AL637" s="23"/>
      <c r="AM637" s="23"/>
      <c r="AN637" s="23"/>
      <c r="AO637" s="23"/>
      <c r="AP637" s="23"/>
      <c r="AQ637" s="23"/>
      <c r="AR637" s="23"/>
      <c r="AS637" s="23"/>
      <c r="AT637" s="23"/>
      <c r="AX637" s="151"/>
      <c r="AY637" s="152"/>
      <c r="AZ637" s="152"/>
      <c r="BA637" s="153"/>
      <c r="BB637" s="153"/>
      <c r="BC637" s="153"/>
      <c r="BD637" s="153"/>
      <c r="BE637" s="153"/>
    </row>
    <row r="638" spans="18:57" hidden="1" x14ac:dyDescent="0.25">
      <c r="R638" s="21"/>
      <c r="V638" s="22"/>
      <c r="Z638" s="22"/>
      <c r="AD638" s="23"/>
      <c r="AH638" s="23"/>
      <c r="AI638" s="23"/>
      <c r="AJ638" s="23"/>
      <c r="AK638" s="23"/>
      <c r="AL638" s="23"/>
      <c r="AM638" s="23"/>
      <c r="AN638" s="23"/>
      <c r="AO638" s="23"/>
      <c r="AP638" s="23"/>
      <c r="AQ638" s="23"/>
      <c r="AR638" s="23"/>
      <c r="AS638" s="23"/>
      <c r="AT638" s="23"/>
      <c r="AX638" s="151"/>
      <c r="AY638" s="152"/>
      <c r="AZ638" s="152"/>
      <c r="BA638" s="153"/>
      <c r="BB638" s="153"/>
      <c r="BC638" s="153"/>
      <c r="BD638" s="153"/>
      <c r="BE638" s="153"/>
    </row>
    <row r="639" spans="18:57" hidden="1" x14ac:dyDescent="0.25">
      <c r="R639" s="21"/>
      <c r="V639" s="22"/>
      <c r="Z639" s="22"/>
      <c r="AD639" s="23"/>
      <c r="AH639" s="23"/>
      <c r="AI639" s="23"/>
      <c r="AJ639" s="23"/>
      <c r="AK639" s="23"/>
      <c r="AL639" s="23"/>
      <c r="AM639" s="23"/>
      <c r="AN639" s="23"/>
      <c r="AO639" s="23"/>
      <c r="AP639" s="23"/>
      <c r="AQ639" s="23"/>
      <c r="AR639" s="23"/>
      <c r="AS639" s="23"/>
      <c r="AT639" s="23"/>
      <c r="AX639" s="151"/>
      <c r="AY639" s="152"/>
      <c r="AZ639" s="152"/>
      <c r="BA639" s="153"/>
      <c r="BB639" s="153"/>
      <c r="BC639" s="153"/>
      <c r="BD639" s="153"/>
      <c r="BE639" s="153"/>
    </row>
    <row r="640" spans="18:57" hidden="1" x14ac:dyDescent="0.25">
      <c r="R640" s="21"/>
      <c r="V640" s="22"/>
      <c r="Z640" s="22"/>
      <c r="AD640" s="23"/>
      <c r="AH640" s="23"/>
      <c r="AI640" s="23"/>
      <c r="AJ640" s="23"/>
      <c r="AK640" s="23"/>
      <c r="AL640" s="23"/>
      <c r="AM640" s="23"/>
      <c r="AN640" s="23"/>
      <c r="AO640" s="23"/>
      <c r="AP640" s="23"/>
      <c r="AQ640" s="23"/>
      <c r="AR640" s="23"/>
      <c r="AS640" s="23"/>
      <c r="AT640" s="23"/>
      <c r="AX640" s="151"/>
      <c r="AY640" s="152"/>
      <c r="AZ640" s="152"/>
      <c r="BA640" s="153"/>
      <c r="BB640" s="153"/>
      <c r="BC640" s="153"/>
      <c r="BD640" s="153"/>
      <c r="BE640" s="153"/>
    </row>
    <row r="641" spans="18:57" hidden="1" x14ac:dyDescent="0.25">
      <c r="R641" s="21"/>
      <c r="V641" s="22"/>
      <c r="Z641" s="22"/>
      <c r="AD641" s="23"/>
      <c r="AH641" s="23"/>
      <c r="AI641" s="23"/>
      <c r="AJ641" s="23"/>
      <c r="AK641" s="23"/>
      <c r="AL641" s="23"/>
      <c r="AM641" s="23"/>
      <c r="AN641" s="23"/>
      <c r="AO641" s="23"/>
      <c r="AP641" s="23"/>
      <c r="AQ641" s="23"/>
      <c r="AR641" s="23"/>
      <c r="AS641" s="23"/>
      <c r="AT641" s="23"/>
      <c r="AX641" s="151"/>
      <c r="AY641" s="152"/>
      <c r="AZ641" s="152"/>
      <c r="BA641" s="153"/>
      <c r="BB641" s="153"/>
      <c r="BC641" s="153"/>
      <c r="BD641" s="153"/>
      <c r="BE641" s="153"/>
    </row>
    <row r="642" spans="18:57" hidden="1" x14ac:dyDescent="0.25">
      <c r="R642" s="21"/>
      <c r="V642" s="22"/>
      <c r="Z642" s="22"/>
      <c r="AD642" s="23"/>
      <c r="AH642" s="23"/>
      <c r="AI642" s="23"/>
      <c r="AJ642" s="23"/>
      <c r="AK642" s="23"/>
      <c r="AL642" s="23"/>
      <c r="AM642" s="23"/>
      <c r="AN642" s="23"/>
      <c r="AO642" s="23"/>
      <c r="AP642" s="23"/>
      <c r="AQ642" s="23"/>
      <c r="AR642" s="23"/>
      <c r="AS642" s="23"/>
      <c r="AT642" s="23"/>
      <c r="AX642" s="151"/>
      <c r="AY642" s="152"/>
      <c r="AZ642" s="152"/>
      <c r="BA642" s="153"/>
      <c r="BB642" s="153"/>
      <c r="BC642" s="153"/>
      <c r="BD642" s="153"/>
      <c r="BE642" s="153"/>
    </row>
    <row r="643" spans="18:57" hidden="1" x14ac:dyDescent="0.25">
      <c r="R643" s="21"/>
      <c r="V643" s="22"/>
      <c r="Z643" s="22"/>
      <c r="AD643" s="23"/>
      <c r="AH643" s="23"/>
      <c r="AI643" s="23"/>
      <c r="AJ643" s="23"/>
      <c r="AK643" s="23"/>
      <c r="AL643" s="23"/>
      <c r="AM643" s="23"/>
      <c r="AN643" s="23"/>
      <c r="AO643" s="23"/>
      <c r="AP643" s="23"/>
      <c r="AQ643" s="23"/>
      <c r="AR643" s="23"/>
      <c r="AS643" s="23"/>
      <c r="AT643" s="23"/>
      <c r="AX643" s="151"/>
      <c r="AY643" s="152"/>
      <c r="AZ643" s="152"/>
      <c r="BA643" s="153"/>
      <c r="BB643" s="153"/>
      <c r="BC643" s="153"/>
      <c r="BD643" s="153"/>
      <c r="BE643" s="153"/>
    </row>
    <row r="644" spans="18:57" hidden="1" x14ac:dyDescent="0.25">
      <c r="R644" s="21"/>
      <c r="V644" s="22"/>
      <c r="Z644" s="22"/>
      <c r="AD644" s="23"/>
      <c r="AH644" s="23"/>
      <c r="AI644" s="23"/>
      <c r="AJ644" s="23"/>
      <c r="AK644" s="23"/>
      <c r="AL644" s="23"/>
      <c r="AM644" s="23"/>
      <c r="AN644" s="23"/>
      <c r="AO644" s="23"/>
      <c r="AP644" s="23"/>
      <c r="AQ644" s="23"/>
      <c r="AR644" s="23"/>
      <c r="AS644" s="23"/>
      <c r="AT644" s="23"/>
      <c r="AX644" s="151"/>
      <c r="AY644" s="152"/>
      <c r="AZ644" s="152"/>
      <c r="BA644" s="153"/>
      <c r="BB644" s="153"/>
      <c r="BC644" s="153"/>
      <c r="BD644" s="153"/>
      <c r="BE644" s="153"/>
    </row>
    <row r="645" spans="18:57" hidden="1" x14ac:dyDescent="0.25">
      <c r="R645" s="21"/>
      <c r="V645" s="22"/>
      <c r="Z645" s="22"/>
      <c r="AD645" s="23"/>
      <c r="AH645" s="23"/>
      <c r="AI645" s="23"/>
      <c r="AJ645" s="23"/>
      <c r="AK645" s="23"/>
      <c r="AL645" s="23"/>
      <c r="AM645" s="23"/>
      <c r="AN645" s="23"/>
      <c r="AO645" s="23"/>
      <c r="AP645" s="23"/>
      <c r="AQ645" s="23"/>
      <c r="AR645" s="23"/>
      <c r="AS645" s="23"/>
      <c r="AT645" s="23"/>
      <c r="AX645" s="151"/>
      <c r="AY645" s="152"/>
      <c r="AZ645" s="152"/>
      <c r="BA645" s="153"/>
      <c r="BB645" s="153"/>
      <c r="BC645" s="153"/>
      <c r="BD645" s="153"/>
      <c r="BE645" s="153"/>
    </row>
    <row r="646" spans="18:57" hidden="1" x14ac:dyDescent="0.25">
      <c r="R646" s="21"/>
      <c r="V646" s="22"/>
      <c r="Z646" s="22"/>
      <c r="AD646" s="23"/>
      <c r="AH646" s="23"/>
      <c r="AI646" s="23"/>
      <c r="AJ646" s="23"/>
      <c r="AK646" s="23"/>
      <c r="AL646" s="23"/>
      <c r="AM646" s="23"/>
      <c r="AN646" s="23"/>
      <c r="AO646" s="23"/>
      <c r="AP646" s="23"/>
      <c r="AQ646" s="23"/>
      <c r="AR646" s="23"/>
      <c r="AS646" s="23"/>
      <c r="AT646" s="23"/>
      <c r="AX646" s="151"/>
      <c r="AY646" s="152"/>
      <c r="AZ646" s="152"/>
      <c r="BA646" s="153"/>
      <c r="BB646" s="153"/>
      <c r="BC646" s="153"/>
      <c r="BD646" s="153"/>
      <c r="BE646" s="153"/>
    </row>
    <row r="647" spans="18:57" hidden="1" x14ac:dyDescent="0.25">
      <c r="R647" s="21"/>
      <c r="V647" s="22"/>
      <c r="Z647" s="22"/>
      <c r="AD647" s="23"/>
      <c r="AH647" s="23"/>
      <c r="AI647" s="23"/>
      <c r="AJ647" s="23"/>
      <c r="AK647" s="23"/>
      <c r="AL647" s="23"/>
      <c r="AM647" s="23"/>
      <c r="AN647" s="23"/>
      <c r="AO647" s="23"/>
      <c r="AP647" s="23"/>
      <c r="AQ647" s="23"/>
      <c r="AR647" s="23"/>
      <c r="AS647" s="23"/>
      <c r="AT647" s="23"/>
      <c r="AX647" s="151"/>
      <c r="AY647" s="152"/>
      <c r="AZ647" s="152"/>
      <c r="BA647" s="153"/>
      <c r="BB647" s="153"/>
      <c r="BC647" s="153"/>
      <c r="BD647" s="153"/>
      <c r="BE647" s="153"/>
    </row>
    <row r="648" spans="18:57" hidden="1" x14ac:dyDescent="0.25">
      <c r="R648" s="21"/>
      <c r="V648" s="22"/>
      <c r="Z648" s="22"/>
      <c r="AD648" s="23"/>
      <c r="AH648" s="23"/>
      <c r="AI648" s="23"/>
      <c r="AJ648" s="23"/>
      <c r="AK648" s="23"/>
      <c r="AL648" s="23"/>
      <c r="AM648" s="23"/>
      <c r="AN648" s="23"/>
      <c r="AO648" s="23"/>
      <c r="AP648" s="23"/>
      <c r="AQ648" s="23"/>
      <c r="AR648" s="23"/>
      <c r="AS648" s="23"/>
      <c r="AT648" s="23"/>
      <c r="AX648" s="151"/>
      <c r="AY648" s="152"/>
      <c r="AZ648" s="152"/>
      <c r="BA648" s="153"/>
      <c r="BB648" s="153"/>
      <c r="BC648" s="153"/>
      <c r="BD648" s="153"/>
      <c r="BE648" s="153"/>
    </row>
    <row r="649" spans="18:57" hidden="1" x14ac:dyDescent="0.25">
      <c r="R649" s="21"/>
      <c r="V649" s="22"/>
      <c r="Z649" s="22"/>
      <c r="AD649" s="23"/>
      <c r="AH649" s="23"/>
      <c r="AI649" s="23"/>
      <c r="AJ649" s="23"/>
      <c r="AK649" s="23"/>
      <c r="AL649" s="23"/>
      <c r="AM649" s="23"/>
      <c r="AN649" s="23"/>
      <c r="AO649" s="23"/>
      <c r="AP649" s="23"/>
      <c r="AQ649" s="23"/>
      <c r="AR649" s="23"/>
      <c r="AS649" s="23"/>
      <c r="AT649" s="23"/>
      <c r="AX649" s="151"/>
      <c r="AY649" s="152"/>
      <c r="AZ649" s="152"/>
      <c r="BA649" s="153"/>
      <c r="BB649" s="153"/>
      <c r="BC649" s="153"/>
      <c r="BD649" s="153"/>
      <c r="BE649" s="153"/>
    </row>
    <row r="650" spans="18:57" hidden="1" x14ac:dyDescent="0.25">
      <c r="R650" s="21"/>
      <c r="V650" s="22"/>
      <c r="Z650" s="22"/>
      <c r="AD650" s="23"/>
      <c r="AH650" s="23"/>
      <c r="AI650" s="23"/>
      <c r="AJ650" s="23"/>
      <c r="AK650" s="23"/>
      <c r="AL650" s="23"/>
      <c r="AM650" s="23"/>
      <c r="AN650" s="23"/>
      <c r="AO650" s="23"/>
      <c r="AP650" s="23"/>
      <c r="AQ650" s="23"/>
      <c r="AR650" s="23"/>
      <c r="AS650" s="23"/>
      <c r="AT650" s="23"/>
      <c r="AX650" s="151"/>
      <c r="AY650" s="152"/>
      <c r="AZ650" s="152"/>
      <c r="BA650" s="153"/>
      <c r="BB650" s="153"/>
      <c r="BC650" s="153"/>
      <c r="BD650" s="153"/>
      <c r="BE650" s="153"/>
    </row>
    <row r="651" spans="18:57" hidden="1" x14ac:dyDescent="0.25">
      <c r="R651" s="21"/>
      <c r="V651" s="22"/>
      <c r="Z651" s="22"/>
      <c r="AD651" s="23"/>
      <c r="AH651" s="23"/>
      <c r="AI651" s="23"/>
      <c r="AJ651" s="23"/>
      <c r="AK651" s="23"/>
      <c r="AL651" s="23"/>
      <c r="AM651" s="23"/>
      <c r="AN651" s="23"/>
      <c r="AO651" s="23"/>
      <c r="AP651" s="23"/>
      <c r="AQ651" s="23"/>
      <c r="AR651" s="23"/>
      <c r="AS651" s="23"/>
      <c r="AT651" s="23"/>
      <c r="AX651" s="151"/>
      <c r="AY651" s="152"/>
      <c r="AZ651" s="152"/>
      <c r="BA651" s="153"/>
      <c r="BB651" s="153"/>
      <c r="BC651" s="153"/>
      <c r="BD651" s="153"/>
      <c r="BE651" s="153"/>
    </row>
    <row r="652" spans="18:57" hidden="1" x14ac:dyDescent="0.25">
      <c r="R652" s="21"/>
      <c r="V652" s="22"/>
      <c r="Z652" s="22"/>
      <c r="AD652" s="23"/>
      <c r="AH652" s="23"/>
      <c r="AI652" s="23"/>
      <c r="AJ652" s="23"/>
      <c r="AK652" s="23"/>
      <c r="AL652" s="23"/>
      <c r="AM652" s="23"/>
      <c r="AN652" s="23"/>
      <c r="AO652" s="23"/>
      <c r="AP652" s="23"/>
      <c r="AQ652" s="23"/>
      <c r="AR652" s="23"/>
      <c r="AS652" s="23"/>
      <c r="AT652" s="23"/>
      <c r="AX652" s="151"/>
      <c r="AY652" s="152"/>
      <c r="AZ652" s="152"/>
      <c r="BA652" s="153"/>
      <c r="BB652" s="153"/>
      <c r="BC652" s="153"/>
      <c r="BD652" s="153"/>
      <c r="BE652" s="153"/>
    </row>
    <row r="653" spans="18:57" hidden="1" x14ac:dyDescent="0.25">
      <c r="R653" s="21"/>
      <c r="V653" s="22"/>
      <c r="Z653" s="22"/>
      <c r="AD653" s="23"/>
      <c r="AH653" s="23"/>
      <c r="AI653" s="23"/>
      <c r="AJ653" s="23"/>
      <c r="AK653" s="23"/>
      <c r="AL653" s="23"/>
      <c r="AM653" s="23"/>
      <c r="AN653" s="23"/>
      <c r="AO653" s="23"/>
      <c r="AP653" s="23"/>
      <c r="AQ653" s="23"/>
      <c r="AR653" s="23"/>
      <c r="AS653" s="23"/>
      <c r="AT653" s="23"/>
      <c r="AX653" s="151"/>
      <c r="AY653" s="152"/>
      <c r="AZ653" s="152"/>
      <c r="BA653" s="153"/>
      <c r="BB653" s="153"/>
      <c r="BC653" s="153"/>
      <c r="BD653" s="153"/>
      <c r="BE653" s="153"/>
    </row>
    <row r="654" spans="18:57" hidden="1" x14ac:dyDescent="0.25">
      <c r="R654" s="21"/>
      <c r="V654" s="22"/>
      <c r="Z654" s="22"/>
      <c r="AD654" s="23"/>
      <c r="AH654" s="23"/>
      <c r="AI654" s="23"/>
      <c r="AJ654" s="23"/>
      <c r="AK654" s="23"/>
      <c r="AL654" s="23"/>
      <c r="AM654" s="23"/>
      <c r="AN654" s="23"/>
      <c r="AO654" s="23"/>
      <c r="AP654" s="23"/>
      <c r="AQ654" s="23"/>
      <c r="AR654" s="23"/>
      <c r="AS654" s="23"/>
      <c r="AT654" s="23"/>
      <c r="AX654" s="151"/>
      <c r="AY654" s="152"/>
      <c r="AZ654" s="152"/>
      <c r="BA654" s="153"/>
      <c r="BB654" s="153"/>
      <c r="BC654" s="153"/>
      <c r="BD654" s="153"/>
      <c r="BE654" s="153"/>
    </row>
    <row r="655" spans="18:57" hidden="1" x14ac:dyDescent="0.25">
      <c r="R655" s="21"/>
      <c r="V655" s="22"/>
      <c r="Z655" s="22"/>
      <c r="AD655" s="23"/>
      <c r="AH655" s="23"/>
      <c r="AI655" s="23"/>
      <c r="AJ655" s="23"/>
      <c r="AK655" s="23"/>
      <c r="AL655" s="23"/>
      <c r="AM655" s="23"/>
      <c r="AN655" s="23"/>
      <c r="AO655" s="23"/>
      <c r="AP655" s="23"/>
      <c r="AQ655" s="23"/>
      <c r="AR655" s="23"/>
      <c r="AS655" s="23"/>
      <c r="AT655" s="23"/>
      <c r="AX655" s="151"/>
      <c r="AY655" s="152"/>
      <c r="AZ655" s="152"/>
      <c r="BA655" s="153"/>
      <c r="BB655" s="153"/>
      <c r="BC655" s="153"/>
      <c r="BD655" s="153"/>
      <c r="BE655" s="153"/>
    </row>
    <row r="656" spans="18:57" hidden="1" x14ac:dyDescent="0.25">
      <c r="R656" s="21"/>
      <c r="V656" s="22"/>
      <c r="Z656" s="22"/>
      <c r="AD656" s="23"/>
      <c r="AH656" s="23"/>
      <c r="AI656" s="23"/>
      <c r="AJ656" s="23"/>
      <c r="AK656" s="23"/>
      <c r="AL656" s="23"/>
      <c r="AM656" s="23"/>
      <c r="AN656" s="23"/>
      <c r="AO656" s="23"/>
      <c r="AP656" s="23"/>
      <c r="AQ656" s="23"/>
      <c r="AR656" s="23"/>
      <c r="AS656" s="23"/>
      <c r="AT656" s="23"/>
      <c r="AX656" s="151"/>
      <c r="AY656" s="152"/>
      <c r="AZ656" s="152"/>
      <c r="BA656" s="153"/>
      <c r="BB656" s="153"/>
      <c r="BC656" s="153"/>
      <c r="BD656" s="153"/>
      <c r="BE656" s="153"/>
    </row>
    <row r="657" spans="18:57" hidden="1" x14ac:dyDescent="0.25">
      <c r="R657" s="21"/>
      <c r="V657" s="22"/>
      <c r="Z657" s="22"/>
      <c r="AD657" s="23"/>
      <c r="AH657" s="23"/>
      <c r="AI657" s="23"/>
      <c r="AJ657" s="23"/>
      <c r="AK657" s="23"/>
      <c r="AL657" s="23"/>
      <c r="AM657" s="23"/>
      <c r="AN657" s="23"/>
      <c r="AO657" s="23"/>
      <c r="AP657" s="23"/>
      <c r="AQ657" s="23"/>
      <c r="AR657" s="23"/>
      <c r="AS657" s="23"/>
      <c r="AT657" s="23"/>
      <c r="AX657" s="151"/>
      <c r="AY657" s="152"/>
      <c r="AZ657" s="152"/>
      <c r="BA657" s="153"/>
      <c r="BB657" s="153"/>
      <c r="BC657" s="153"/>
      <c r="BD657" s="153"/>
      <c r="BE657" s="153"/>
    </row>
    <row r="658" spans="18:57" hidden="1" x14ac:dyDescent="0.25">
      <c r="R658" s="21"/>
      <c r="V658" s="22"/>
      <c r="Z658" s="22"/>
      <c r="AD658" s="23"/>
      <c r="AH658" s="23"/>
      <c r="AI658" s="23"/>
      <c r="AJ658" s="23"/>
      <c r="AK658" s="23"/>
      <c r="AL658" s="23"/>
      <c r="AM658" s="23"/>
      <c r="AN658" s="23"/>
      <c r="AO658" s="23"/>
      <c r="AP658" s="23"/>
      <c r="AQ658" s="23"/>
      <c r="AR658" s="23"/>
      <c r="AS658" s="23"/>
      <c r="AT658" s="23"/>
      <c r="AX658" s="151"/>
      <c r="AY658" s="152"/>
      <c r="AZ658" s="152"/>
      <c r="BA658" s="153"/>
      <c r="BB658" s="153"/>
      <c r="BC658" s="153"/>
      <c r="BD658" s="153"/>
      <c r="BE658" s="153"/>
    </row>
    <row r="659" spans="18:57" hidden="1" x14ac:dyDescent="0.25">
      <c r="R659" s="21"/>
      <c r="V659" s="22"/>
      <c r="Z659" s="22"/>
      <c r="AD659" s="23"/>
      <c r="AH659" s="23"/>
      <c r="AI659" s="23"/>
      <c r="AJ659" s="23"/>
      <c r="AK659" s="23"/>
      <c r="AL659" s="23"/>
      <c r="AM659" s="23"/>
      <c r="AN659" s="23"/>
      <c r="AO659" s="23"/>
      <c r="AP659" s="23"/>
      <c r="AQ659" s="23"/>
      <c r="AR659" s="23"/>
      <c r="AS659" s="23"/>
      <c r="AT659" s="23"/>
      <c r="AX659" s="151"/>
      <c r="AY659" s="152"/>
      <c r="AZ659" s="152"/>
      <c r="BA659" s="153"/>
      <c r="BB659" s="153"/>
      <c r="BC659" s="153"/>
      <c r="BD659" s="153"/>
      <c r="BE659" s="153"/>
    </row>
    <row r="660" spans="18:57" hidden="1" x14ac:dyDescent="0.25">
      <c r="R660" s="21"/>
      <c r="V660" s="22"/>
      <c r="Z660" s="22"/>
      <c r="AD660" s="23"/>
      <c r="AH660" s="23"/>
      <c r="AI660" s="23"/>
      <c r="AJ660" s="23"/>
      <c r="AK660" s="23"/>
      <c r="AL660" s="23"/>
      <c r="AM660" s="23"/>
      <c r="AN660" s="23"/>
      <c r="AO660" s="23"/>
      <c r="AP660" s="23"/>
      <c r="AQ660" s="23"/>
      <c r="AR660" s="23"/>
      <c r="AS660" s="23"/>
      <c r="AT660" s="23"/>
      <c r="AX660" s="151"/>
      <c r="AY660" s="152"/>
      <c r="AZ660" s="152"/>
      <c r="BA660" s="153"/>
      <c r="BB660" s="153"/>
      <c r="BC660" s="153"/>
      <c r="BD660" s="153"/>
      <c r="BE660" s="153"/>
    </row>
    <row r="661" spans="18:57" hidden="1" x14ac:dyDescent="0.25">
      <c r="R661" s="21"/>
      <c r="V661" s="22"/>
      <c r="Z661" s="22"/>
      <c r="AD661" s="23"/>
      <c r="AH661" s="23"/>
      <c r="AI661" s="23"/>
      <c r="AJ661" s="23"/>
      <c r="AK661" s="23"/>
      <c r="AL661" s="23"/>
      <c r="AM661" s="23"/>
      <c r="AN661" s="23"/>
      <c r="AO661" s="23"/>
      <c r="AP661" s="23"/>
      <c r="AQ661" s="23"/>
      <c r="AR661" s="23"/>
      <c r="AS661" s="23"/>
      <c r="AT661" s="23"/>
      <c r="AX661" s="151"/>
      <c r="AY661" s="152"/>
      <c r="AZ661" s="152"/>
      <c r="BA661" s="153"/>
      <c r="BB661" s="153"/>
      <c r="BC661" s="153"/>
      <c r="BD661" s="153"/>
      <c r="BE661" s="153"/>
    </row>
    <row r="662" spans="18:57" hidden="1" x14ac:dyDescent="0.25">
      <c r="R662" s="21"/>
      <c r="V662" s="22"/>
      <c r="Z662" s="22"/>
      <c r="AD662" s="23"/>
      <c r="AH662" s="23"/>
      <c r="AI662" s="23"/>
      <c r="AJ662" s="23"/>
      <c r="AK662" s="23"/>
      <c r="AL662" s="23"/>
      <c r="AM662" s="23"/>
      <c r="AN662" s="23"/>
      <c r="AO662" s="23"/>
      <c r="AP662" s="23"/>
      <c r="AQ662" s="23"/>
      <c r="AR662" s="23"/>
      <c r="AS662" s="23"/>
      <c r="AT662" s="23"/>
      <c r="AX662" s="151"/>
      <c r="AY662" s="152"/>
      <c r="AZ662" s="152"/>
      <c r="BA662" s="153"/>
      <c r="BB662" s="153"/>
      <c r="BC662" s="153"/>
      <c r="BD662" s="153"/>
      <c r="BE662" s="153"/>
    </row>
    <row r="663" spans="18:57" hidden="1" x14ac:dyDescent="0.25">
      <c r="R663" s="21"/>
      <c r="V663" s="22"/>
      <c r="Z663" s="22"/>
      <c r="AD663" s="23"/>
      <c r="AH663" s="23"/>
      <c r="AI663" s="23"/>
      <c r="AJ663" s="23"/>
      <c r="AK663" s="23"/>
      <c r="AL663" s="23"/>
      <c r="AM663" s="23"/>
      <c r="AN663" s="23"/>
      <c r="AO663" s="23"/>
      <c r="AP663" s="23"/>
      <c r="AQ663" s="23"/>
      <c r="AR663" s="23"/>
      <c r="AS663" s="23"/>
      <c r="AT663" s="23"/>
      <c r="AX663" s="151"/>
      <c r="AY663" s="152"/>
      <c r="AZ663" s="152"/>
      <c r="BA663" s="153"/>
      <c r="BB663" s="153"/>
      <c r="BC663" s="153"/>
      <c r="BD663" s="153"/>
      <c r="BE663" s="153"/>
    </row>
    <row r="664" spans="18:57" hidden="1" x14ac:dyDescent="0.25">
      <c r="R664" s="21"/>
      <c r="V664" s="22"/>
      <c r="Z664" s="22"/>
      <c r="AD664" s="23"/>
      <c r="AH664" s="23"/>
      <c r="AI664" s="23"/>
      <c r="AJ664" s="23"/>
      <c r="AK664" s="23"/>
      <c r="AL664" s="23"/>
      <c r="AM664" s="23"/>
      <c r="AN664" s="23"/>
      <c r="AO664" s="23"/>
      <c r="AP664" s="23"/>
      <c r="AQ664" s="23"/>
      <c r="AR664" s="23"/>
      <c r="AS664" s="23"/>
      <c r="AT664" s="23"/>
      <c r="AX664" s="151"/>
      <c r="AY664" s="152"/>
      <c r="AZ664" s="152"/>
      <c r="BA664" s="153"/>
      <c r="BB664" s="153"/>
      <c r="BC664" s="153"/>
      <c r="BD664" s="153"/>
      <c r="BE664" s="153"/>
    </row>
    <row r="665" spans="18:57" hidden="1" x14ac:dyDescent="0.25">
      <c r="R665" s="21"/>
      <c r="V665" s="22"/>
      <c r="Z665" s="22"/>
      <c r="AD665" s="23"/>
      <c r="AH665" s="23"/>
      <c r="AI665" s="23"/>
      <c r="AJ665" s="23"/>
      <c r="AK665" s="23"/>
      <c r="AL665" s="23"/>
      <c r="AM665" s="23"/>
      <c r="AN665" s="23"/>
      <c r="AO665" s="23"/>
      <c r="AP665" s="23"/>
      <c r="AQ665" s="23"/>
      <c r="AR665" s="23"/>
      <c r="AS665" s="23"/>
      <c r="AT665" s="23"/>
      <c r="AX665" s="151"/>
      <c r="AY665" s="152"/>
      <c r="AZ665" s="152"/>
      <c r="BA665" s="153"/>
      <c r="BB665" s="153"/>
      <c r="BC665" s="153"/>
      <c r="BD665" s="153"/>
      <c r="BE665" s="153"/>
    </row>
    <row r="666" spans="18:57" hidden="1" x14ac:dyDescent="0.25">
      <c r="R666" s="21"/>
      <c r="V666" s="22"/>
      <c r="Z666" s="22"/>
      <c r="AD666" s="23"/>
      <c r="AH666" s="23"/>
      <c r="AI666" s="23"/>
      <c r="AJ666" s="23"/>
      <c r="AK666" s="23"/>
      <c r="AL666" s="23"/>
      <c r="AM666" s="23"/>
      <c r="AN666" s="23"/>
      <c r="AO666" s="23"/>
      <c r="AP666" s="23"/>
      <c r="AQ666" s="23"/>
      <c r="AR666" s="23"/>
      <c r="AS666" s="23"/>
      <c r="AT666" s="23"/>
      <c r="AX666" s="151"/>
      <c r="AY666" s="152"/>
      <c r="AZ666" s="152"/>
      <c r="BA666" s="153"/>
      <c r="BB666" s="153"/>
      <c r="BC666" s="153"/>
      <c r="BD666" s="153"/>
      <c r="BE666" s="153"/>
    </row>
    <row r="667" spans="18:57" hidden="1" x14ac:dyDescent="0.25">
      <c r="R667" s="21"/>
      <c r="V667" s="22"/>
      <c r="Z667" s="22"/>
      <c r="AD667" s="23"/>
      <c r="AH667" s="23"/>
      <c r="AI667" s="23"/>
      <c r="AJ667" s="23"/>
      <c r="AK667" s="23"/>
      <c r="AL667" s="23"/>
      <c r="AM667" s="23"/>
      <c r="AN667" s="23"/>
      <c r="AO667" s="23"/>
      <c r="AP667" s="23"/>
      <c r="AQ667" s="23"/>
      <c r="AR667" s="23"/>
      <c r="AS667" s="23"/>
      <c r="AT667" s="23"/>
      <c r="AX667" s="151"/>
      <c r="AY667" s="152"/>
      <c r="AZ667" s="152"/>
      <c r="BA667" s="153"/>
      <c r="BB667" s="153"/>
      <c r="BC667" s="153"/>
      <c r="BD667" s="153"/>
      <c r="BE667" s="153"/>
    </row>
    <row r="668" spans="18:57" hidden="1" x14ac:dyDescent="0.25">
      <c r="R668" s="21"/>
      <c r="V668" s="22"/>
      <c r="Z668" s="22"/>
      <c r="AD668" s="23"/>
      <c r="AH668" s="23"/>
      <c r="AI668" s="23"/>
      <c r="AJ668" s="23"/>
      <c r="AK668" s="23"/>
      <c r="AL668" s="23"/>
      <c r="AM668" s="23"/>
      <c r="AN668" s="23"/>
      <c r="AO668" s="23"/>
      <c r="AP668" s="23"/>
      <c r="AQ668" s="23"/>
      <c r="AR668" s="23"/>
      <c r="AS668" s="23"/>
      <c r="AT668" s="23"/>
      <c r="AX668" s="151"/>
      <c r="AY668" s="152"/>
      <c r="AZ668" s="152"/>
      <c r="BA668" s="153"/>
      <c r="BB668" s="153"/>
      <c r="BC668" s="153"/>
      <c r="BD668" s="153"/>
      <c r="BE668" s="153"/>
    </row>
    <row r="669" spans="18:57" hidden="1" x14ac:dyDescent="0.25">
      <c r="R669" s="21"/>
      <c r="V669" s="22"/>
      <c r="Z669" s="22"/>
      <c r="AD669" s="23"/>
      <c r="AH669" s="23"/>
      <c r="AI669" s="23"/>
      <c r="AJ669" s="23"/>
      <c r="AK669" s="23"/>
      <c r="AL669" s="23"/>
      <c r="AM669" s="23"/>
      <c r="AN669" s="23"/>
      <c r="AO669" s="23"/>
      <c r="AP669" s="23"/>
      <c r="AQ669" s="23"/>
      <c r="AR669" s="23"/>
      <c r="AS669" s="23"/>
      <c r="AT669" s="23"/>
      <c r="AX669" s="151"/>
      <c r="AY669" s="152"/>
      <c r="AZ669" s="152"/>
      <c r="BA669" s="153"/>
      <c r="BB669" s="153"/>
      <c r="BC669" s="153"/>
      <c r="BD669" s="153"/>
      <c r="BE669" s="153"/>
    </row>
    <row r="670" spans="18:57" hidden="1" x14ac:dyDescent="0.25">
      <c r="R670" s="21"/>
      <c r="V670" s="22"/>
      <c r="Z670" s="22"/>
      <c r="AD670" s="23"/>
      <c r="AH670" s="23"/>
      <c r="AI670" s="23"/>
      <c r="AJ670" s="23"/>
      <c r="AK670" s="23"/>
      <c r="AL670" s="23"/>
      <c r="AM670" s="23"/>
      <c r="AN670" s="23"/>
      <c r="AO670" s="23"/>
      <c r="AP670" s="23"/>
      <c r="AQ670" s="23"/>
      <c r="AR670" s="23"/>
      <c r="AS670" s="23"/>
      <c r="AT670" s="23"/>
      <c r="AX670" s="151"/>
      <c r="AY670" s="152"/>
      <c r="AZ670" s="152"/>
      <c r="BA670" s="153"/>
      <c r="BB670" s="153"/>
      <c r="BC670" s="153"/>
      <c r="BD670" s="153"/>
      <c r="BE670" s="153"/>
    </row>
    <row r="671" spans="18:57" hidden="1" x14ac:dyDescent="0.25">
      <c r="R671" s="21"/>
      <c r="V671" s="22"/>
      <c r="Z671" s="22"/>
      <c r="AD671" s="23"/>
      <c r="AH671" s="23"/>
      <c r="AI671" s="23"/>
      <c r="AJ671" s="23"/>
      <c r="AK671" s="23"/>
      <c r="AL671" s="23"/>
      <c r="AM671" s="23"/>
      <c r="AN671" s="23"/>
      <c r="AO671" s="23"/>
      <c r="AP671" s="23"/>
      <c r="AQ671" s="23"/>
      <c r="AR671" s="23"/>
      <c r="AS671" s="23"/>
      <c r="AT671" s="23"/>
      <c r="AX671" s="151"/>
      <c r="AY671" s="152"/>
      <c r="AZ671" s="152"/>
      <c r="BA671" s="153"/>
      <c r="BB671" s="153"/>
      <c r="BC671" s="153"/>
      <c r="BD671" s="153"/>
      <c r="BE671" s="153"/>
    </row>
    <row r="672" spans="18:57" hidden="1" x14ac:dyDescent="0.25">
      <c r="R672" s="21"/>
      <c r="V672" s="22"/>
      <c r="Z672" s="22"/>
      <c r="AD672" s="23"/>
      <c r="AH672" s="23"/>
      <c r="AI672" s="23"/>
      <c r="AJ672" s="23"/>
      <c r="AK672" s="23"/>
      <c r="AL672" s="23"/>
      <c r="AM672" s="23"/>
      <c r="AN672" s="23"/>
      <c r="AO672" s="23"/>
      <c r="AP672" s="23"/>
      <c r="AQ672" s="23"/>
      <c r="AR672" s="23"/>
      <c r="AS672" s="23"/>
      <c r="AT672" s="23"/>
      <c r="AX672" s="151"/>
      <c r="AY672" s="152"/>
      <c r="AZ672" s="152"/>
      <c r="BA672" s="153"/>
      <c r="BB672" s="153"/>
      <c r="BC672" s="153"/>
      <c r="BD672" s="153"/>
      <c r="BE672" s="153"/>
    </row>
    <row r="673" spans="18:57" hidden="1" x14ac:dyDescent="0.25">
      <c r="R673" s="21"/>
      <c r="V673" s="22"/>
      <c r="Z673" s="22"/>
      <c r="AD673" s="23"/>
      <c r="AH673" s="23"/>
      <c r="AI673" s="23"/>
      <c r="AJ673" s="23"/>
      <c r="AK673" s="23"/>
      <c r="AL673" s="23"/>
      <c r="AM673" s="23"/>
      <c r="AN673" s="23"/>
      <c r="AO673" s="23"/>
      <c r="AP673" s="23"/>
      <c r="AQ673" s="23"/>
      <c r="AR673" s="23"/>
      <c r="AS673" s="23"/>
      <c r="AT673" s="23"/>
      <c r="AX673" s="151"/>
      <c r="AY673" s="152"/>
      <c r="AZ673" s="152"/>
      <c r="BA673" s="153"/>
      <c r="BB673" s="153"/>
      <c r="BC673" s="153"/>
      <c r="BD673" s="153"/>
      <c r="BE673" s="153"/>
    </row>
    <row r="674" spans="18:57" hidden="1" x14ac:dyDescent="0.25">
      <c r="R674" s="21"/>
      <c r="V674" s="22"/>
      <c r="Z674" s="22"/>
      <c r="AD674" s="23"/>
      <c r="AH674" s="23"/>
      <c r="AI674" s="23"/>
      <c r="AJ674" s="23"/>
      <c r="AK674" s="23"/>
      <c r="AL674" s="23"/>
      <c r="AM674" s="23"/>
      <c r="AN674" s="23"/>
      <c r="AO674" s="23"/>
      <c r="AP674" s="23"/>
      <c r="AQ674" s="23"/>
      <c r="AR674" s="23"/>
      <c r="AS674" s="23"/>
      <c r="AT674" s="23"/>
      <c r="AX674" s="151"/>
      <c r="AY674" s="152"/>
      <c r="AZ674" s="152"/>
      <c r="BA674" s="153"/>
      <c r="BB674" s="153"/>
      <c r="BC674" s="153"/>
      <c r="BD674" s="153"/>
      <c r="BE674" s="153"/>
    </row>
    <row r="675" spans="18:57" hidden="1" x14ac:dyDescent="0.25">
      <c r="R675" s="21"/>
      <c r="V675" s="22"/>
      <c r="Z675" s="22"/>
      <c r="AD675" s="23"/>
      <c r="AH675" s="23"/>
      <c r="AI675" s="23"/>
      <c r="AJ675" s="23"/>
      <c r="AK675" s="23"/>
      <c r="AL675" s="23"/>
      <c r="AM675" s="23"/>
      <c r="AN675" s="23"/>
      <c r="AO675" s="23"/>
      <c r="AP675" s="23"/>
      <c r="AQ675" s="23"/>
      <c r="AR675" s="23"/>
      <c r="AS675" s="23"/>
      <c r="AT675" s="23"/>
      <c r="AX675" s="151"/>
      <c r="AY675" s="152"/>
      <c r="AZ675" s="152"/>
      <c r="BA675" s="153"/>
      <c r="BB675" s="153"/>
      <c r="BC675" s="153"/>
      <c r="BD675" s="153"/>
      <c r="BE675" s="153"/>
    </row>
    <row r="676" spans="18:57" hidden="1" x14ac:dyDescent="0.25">
      <c r="R676" s="21"/>
      <c r="V676" s="22"/>
      <c r="Z676" s="22"/>
      <c r="AD676" s="23"/>
      <c r="AH676" s="23"/>
      <c r="AI676" s="23"/>
      <c r="AJ676" s="23"/>
      <c r="AK676" s="23"/>
      <c r="AL676" s="23"/>
      <c r="AM676" s="23"/>
      <c r="AN676" s="23"/>
      <c r="AO676" s="23"/>
      <c r="AP676" s="23"/>
      <c r="AQ676" s="23"/>
      <c r="AR676" s="23"/>
      <c r="AS676" s="23"/>
      <c r="AT676" s="23"/>
      <c r="AX676" s="151"/>
      <c r="AY676" s="152"/>
      <c r="AZ676" s="152"/>
      <c r="BA676" s="153"/>
      <c r="BB676" s="153"/>
      <c r="BC676" s="153"/>
      <c r="BD676" s="153"/>
      <c r="BE676" s="153"/>
    </row>
    <row r="677" spans="18:57" hidden="1" x14ac:dyDescent="0.25">
      <c r="R677" s="21"/>
      <c r="V677" s="22"/>
      <c r="Z677" s="22"/>
      <c r="AD677" s="23"/>
      <c r="AH677" s="23"/>
      <c r="AI677" s="23"/>
      <c r="AJ677" s="23"/>
      <c r="AK677" s="23"/>
      <c r="AL677" s="23"/>
      <c r="AM677" s="23"/>
      <c r="AN677" s="23"/>
      <c r="AO677" s="23"/>
      <c r="AP677" s="23"/>
      <c r="AQ677" s="23"/>
      <c r="AR677" s="23"/>
      <c r="AS677" s="23"/>
      <c r="AT677" s="23"/>
      <c r="AX677" s="151"/>
      <c r="AY677" s="152"/>
      <c r="AZ677" s="152"/>
      <c r="BA677" s="153"/>
      <c r="BB677" s="153"/>
      <c r="BC677" s="153"/>
      <c r="BD677" s="153"/>
      <c r="BE677" s="153"/>
    </row>
    <row r="678" spans="18:57" hidden="1" x14ac:dyDescent="0.25">
      <c r="R678" s="21"/>
      <c r="V678" s="22"/>
      <c r="Z678" s="22"/>
      <c r="AD678" s="23"/>
      <c r="AH678" s="23"/>
      <c r="AI678" s="23"/>
      <c r="AJ678" s="23"/>
      <c r="AK678" s="23"/>
      <c r="AL678" s="23"/>
      <c r="AM678" s="23"/>
      <c r="AN678" s="23"/>
      <c r="AO678" s="23"/>
      <c r="AP678" s="23"/>
      <c r="AQ678" s="23"/>
      <c r="AR678" s="23"/>
      <c r="AS678" s="23"/>
      <c r="AT678" s="23"/>
      <c r="AX678" s="151"/>
      <c r="AY678" s="152"/>
      <c r="AZ678" s="152"/>
      <c r="BA678" s="153"/>
      <c r="BB678" s="153"/>
      <c r="BC678" s="153"/>
      <c r="BD678" s="153"/>
      <c r="BE678" s="153"/>
    </row>
    <row r="679" spans="18:57" hidden="1" x14ac:dyDescent="0.25">
      <c r="R679" s="21"/>
      <c r="V679" s="22"/>
      <c r="Z679" s="22"/>
      <c r="AD679" s="23"/>
      <c r="AH679" s="23"/>
      <c r="AI679" s="23"/>
      <c r="AJ679" s="23"/>
      <c r="AK679" s="23"/>
      <c r="AL679" s="23"/>
      <c r="AM679" s="23"/>
      <c r="AN679" s="23"/>
      <c r="AO679" s="23"/>
      <c r="AP679" s="23"/>
      <c r="AQ679" s="23"/>
      <c r="AR679" s="23"/>
      <c r="AS679" s="23"/>
      <c r="AT679" s="23"/>
      <c r="AX679" s="151"/>
      <c r="AY679" s="152"/>
      <c r="AZ679" s="152"/>
      <c r="BA679" s="153"/>
      <c r="BB679" s="153"/>
      <c r="BC679" s="153"/>
      <c r="BD679" s="153"/>
      <c r="BE679" s="153"/>
    </row>
    <row r="680" spans="18:57" hidden="1" x14ac:dyDescent="0.25">
      <c r="R680" s="21"/>
      <c r="V680" s="22"/>
      <c r="Z680" s="22"/>
      <c r="AD680" s="23"/>
      <c r="AH680" s="23"/>
      <c r="AI680" s="23"/>
      <c r="AJ680" s="23"/>
      <c r="AK680" s="23"/>
      <c r="AL680" s="23"/>
      <c r="AM680" s="23"/>
      <c r="AN680" s="23"/>
      <c r="AO680" s="23"/>
      <c r="AP680" s="23"/>
      <c r="AQ680" s="23"/>
      <c r="AR680" s="23"/>
      <c r="AS680" s="23"/>
      <c r="AT680" s="23"/>
      <c r="AX680" s="151"/>
      <c r="AY680" s="152"/>
      <c r="AZ680" s="152"/>
      <c r="BA680" s="153"/>
      <c r="BB680" s="153"/>
      <c r="BC680" s="153"/>
      <c r="BD680" s="153"/>
      <c r="BE680" s="153"/>
    </row>
    <row r="681" spans="18:57" hidden="1" x14ac:dyDescent="0.25">
      <c r="R681" s="21"/>
      <c r="V681" s="22"/>
      <c r="Z681" s="22"/>
      <c r="AD681" s="23"/>
      <c r="AH681" s="23"/>
      <c r="AI681" s="23"/>
      <c r="AJ681" s="23"/>
      <c r="AK681" s="23"/>
      <c r="AL681" s="23"/>
      <c r="AM681" s="23"/>
      <c r="AN681" s="23"/>
      <c r="AO681" s="23"/>
      <c r="AP681" s="23"/>
      <c r="AQ681" s="23"/>
      <c r="AR681" s="23"/>
      <c r="AS681" s="23"/>
      <c r="AT681" s="23"/>
      <c r="AX681" s="151"/>
      <c r="AY681" s="152"/>
      <c r="AZ681" s="152"/>
      <c r="BA681" s="153"/>
      <c r="BB681" s="153"/>
      <c r="BC681" s="153"/>
      <c r="BD681" s="153"/>
      <c r="BE681" s="153"/>
    </row>
    <row r="682" spans="18:57" hidden="1" x14ac:dyDescent="0.25">
      <c r="R682" s="21"/>
      <c r="V682" s="22"/>
      <c r="Z682" s="22"/>
      <c r="AD682" s="23"/>
      <c r="AH682" s="23"/>
      <c r="AI682" s="23"/>
      <c r="AJ682" s="23"/>
      <c r="AK682" s="23"/>
      <c r="AL682" s="23"/>
      <c r="AM682" s="23"/>
      <c r="AN682" s="23"/>
      <c r="AO682" s="23"/>
      <c r="AP682" s="23"/>
      <c r="AQ682" s="23"/>
      <c r="AR682" s="23"/>
      <c r="AS682" s="23"/>
      <c r="AT682" s="23"/>
      <c r="AX682" s="151"/>
      <c r="AY682" s="152"/>
      <c r="AZ682" s="152"/>
      <c r="BA682" s="153"/>
      <c r="BB682" s="153"/>
      <c r="BC682" s="153"/>
      <c r="BD682" s="153"/>
      <c r="BE682" s="153"/>
    </row>
    <row r="683" spans="18:57" hidden="1" x14ac:dyDescent="0.25">
      <c r="R683" s="21"/>
      <c r="V683" s="22"/>
      <c r="Z683" s="22"/>
      <c r="AD683" s="23"/>
      <c r="AH683" s="23"/>
      <c r="AI683" s="23"/>
      <c r="AJ683" s="23"/>
      <c r="AK683" s="23"/>
      <c r="AL683" s="23"/>
      <c r="AM683" s="23"/>
      <c r="AN683" s="23"/>
      <c r="AO683" s="23"/>
      <c r="AP683" s="23"/>
      <c r="AQ683" s="23"/>
      <c r="AR683" s="23"/>
      <c r="AS683" s="23"/>
      <c r="AT683" s="23"/>
      <c r="AX683" s="151"/>
      <c r="AY683" s="152"/>
      <c r="AZ683" s="152"/>
      <c r="BA683" s="153"/>
      <c r="BB683" s="153"/>
      <c r="BC683" s="153"/>
      <c r="BD683" s="153"/>
      <c r="BE683" s="153"/>
    </row>
    <row r="684" spans="18:57" hidden="1" x14ac:dyDescent="0.25">
      <c r="R684" s="21"/>
      <c r="V684" s="22"/>
      <c r="Z684" s="22"/>
      <c r="AD684" s="23"/>
      <c r="AH684" s="23"/>
      <c r="AI684" s="23"/>
      <c r="AJ684" s="23"/>
      <c r="AK684" s="23"/>
      <c r="AL684" s="23"/>
      <c r="AM684" s="23"/>
      <c r="AN684" s="23"/>
      <c r="AO684" s="23"/>
      <c r="AP684" s="23"/>
      <c r="AQ684" s="23"/>
      <c r="AR684" s="23"/>
      <c r="AS684" s="23"/>
      <c r="AT684" s="23"/>
      <c r="AX684" s="151"/>
      <c r="AY684" s="152"/>
      <c r="AZ684" s="152"/>
      <c r="BA684" s="153"/>
      <c r="BB684" s="153"/>
      <c r="BC684" s="153"/>
      <c r="BD684" s="153"/>
      <c r="BE684" s="153"/>
    </row>
    <row r="685" spans="18:57" hidden="1" x14ac:dyDescent="0.25">
      <c r="R685" s="21"/>
      <c r="V685" s="22"/>
      <c r="Z685" s="22"/>
      <c r="AD685" s="23"/>
      <c r="AH685" s="23"/>
      <c r="AI685" s="23"/>
      <c r="AJ685" s="23"/>
      <c r="AK685" s="23"/>
      <c r="AL685" s="23"/>
      <c r="AM685" s="23"/>
      <c r="AN685" s="23"/>
      <c r="AO685" s="23"/>
      <c r="AP685" s="23"/>
      <c r="AQ685" s="23"/>
      <c r="AR685" s="23"/>
      <c r="AS685" s="23"/>
      <c r="AT685" s="23"/>
      <c r="AX685" s="151"/>
      <c r="AY685" s="152"/>
      <c r="AZ685" s="152"/>
      <c r="BA685" s="153"/>
      <c r="BB685" s="153"/>
      <c r="BC685" s="153"/>
      <c r="BD685" s="153"/>
      <c r="BE685" s="153"/>
    </row>
    <row r="686" spans="18:57" hidden="1" x14ac:dyDescent="0.25">
      <c r="R686" s="21"/>
      <c r="V686" s="22"/>
      <c r="Z686" s="22"/>
      <c r="AD686" s="23"/>
      <c r="AH686" s="23"/>
      <c r="AI686" s="23"/>
      <c r="AJ686" s="23"/>
      <c r="AK686" s="23"/>
      <c r="AL686" s="23"/>
      <c r="AM686" s="23"/>
      <c r="AN686" s="23"/>
      <c r="AO686" s="23"/>
      <c r="AP686" s="23"/>
      <c r="AQ686" s="23"/>
      <c r="AR686" s="23"/>
      <c r="AS686" s="23"/>
      <c r="AT686" s="23"/>
      <c r="AX686" s="151"/>
      <c r="AY686" s="152"/>
      <c r="AZ686" s="152"/>
      <c r="BA686" s="153"/>
      <c r="BB686" s="153"/>
      <c r="BC686" s="153"/>
      <c r="BD686" s="153"/>
      <c r="BE686" s="153"/>
    </row>
    <row r="687" spans="18:57" hidden="1" x14ac:dyDescent="0.25">
      <c r="R687" s="21"/>
      <c r="V687" s="22"/>
      <c r="Z687" s="22"/>
      <c r="AD687" s="23"/>
      <c r="AH687" s="23"/>
      <c r="AI687" s="23"/>
      <c r="AJ687" s="23"/>
      <c r="AK687" s="23"/>
      <c r="AL687" s="23"/>
      <c r="AM687" s="23"/>
      <c r="AN687" s="23"/>
      <c r="AO687" s="23"/>
      <c r="AP687" s="23"/>
      <c r="AQ687" s="23"/>
      <c r="AR687" s="23"/>
      <c r="AS687" s="23"/>
      <c r="AT687" s="23"/>
      <c r="AX687" s="151"/>
      <c r="AY687" s="152"/>
      <c r="AZ687" s="152"/>
      <c r="BA687" s="153"/>
      <c r="BB687" s="153"/>
      <c r="BC687" s="153"/>
      <c r="BD687" s="153"/>
      <c r="BE687" s="153"/>
    </row>
    <row r="688" spans="18:57" hidden="1" x14ac:dyDescent="0.25">
      <c r="R688" s="21"/>
      <c r="V688" s="22"/>
      <c r="Z688" s="22"/>
      <c r="AD688" s="23"/>
      <c r="AH688" s="23"/>
      <c r="AI688" s="23"/>
      <c r="AJ688" s="23"/>
      <c r="AK688" s="23"/>
      <c r="AL688" s="23"/>
      <c r="AM688" s="23"/>
      <c r="AN688" s="23"/>
      <c r="AO688" s="23"/>
      <c r="AP688" s="23"/>
      <c r="AQ688" s="23"/>
      <c r="AR688" s="23"/>
      <c r="AS688" s="23"/>
      <c r="AT688" s="23"/>
      <c r="AX688" s="151"/>
      <c r="AY688" s="152"/>
      <c r="AZ688" s="152"/>
      <c r="BA688" s="153"/>
      <c r="BB688" s="153"/>
      <c r="BC688" s="153"/>
      <c r="BD688" s="153"/>
      <c r="BE688" s="153"/>
    </row>
    <row r="689" spans="18:57" hidden="1" x14ac:dyDescent="0.25">
      <c r="R689" s="21"/>
      <c r="V689" s="22"/>
      <c r="Z689" s="22"/>
      <c r="AD689" s="23"/>
      <c r="AH689" s="23"/>
      <c r="AI689" s="23"/>
      <c r="AJ689" s="23"/>
      <c r="AK689" s="23"/>
      <c r="AL689" s="23"/>
      <c r="AM689" s="23"/>
      <c r="AN689" s="23"/>
      <c r="AO689" s="23"/>
      <c r="AP689" s="23"/>
      <c r="AQ689" s="23"/>
      <c r="AR689" s="23"/>
      <c r="AS689" s="23"/>
      <c r="AT689" s="23"/>
      <c r="AX689" s="151"/>
      <c r="AY689" s="152"/>
      <c r="AZ689" s="152"/>
      <c r="BA689" s="153"/>
      <c r="BB689" s="153"/>
      <c r="BC689" s="153"/>
      <c r="BD689" s="153"/>
      <c r="BE689" s="153"/>
    </row>
    <row r="690" spans="18:57" hidden="1" x14ac:dyDescent="0.25">
      <c r="R690" s="21"/>
      <c r="V690" s="22"/>
      <c r="Z690" s="22"/>
      <c r="AD690" s="23"/>
      <c r="AH690" s="23"/>
      <c r="AI690" s="23"/>
      <c r="AJ690" s="23"/>
      <c r="AK690" s="23"/>
      <c r="AL690" s="23"/>
      <c r="AM690" s="23"/>
      <c r="AN690" s="23"/>
      <c r="AO690" s="23"/>
      <c r="AP690" s="23"/>
      <c r="AQ690" s="23"/>
      <c r="AR690" s="23"/>
      <c r="AS690" s="23"/>
      <c r="AT690" s="23"/>
      <c r="AX690" s="151"/>
      <c r="AY690" s="152"/>
      <c r="AZ690" s="152"/>
      <c r="BA690" s="153"/>
      <c r="BB690" s="153"/>
      <c r="BC690" s="153"/>
      <c r="BD690" s="153"/>
      <c r="BE690" s="153"/>
    </row>
    <row r="691" spans="18:57" hidden="1" x14ac:dyDescent="0.25">
      <c r="R691" s="21"/>
      <c r="V691" s="22"/>
      <c r="Z691" s="22"/>
      <c r="AD691" s="23"/>
      <c r="AH691" s="23"/>
      <c r="AI691" s="23"/>
      <c r="AJ691" s="23"/>
      <c r="AK691" s="23"/>
      <c r="AL691" s="23"/>
      <c r="AM691" s="23"/>
      <c r="AN691" s="23"/>
      <c r="AO691" s="23"/>
      <c r="AP691" s="23"/>
      <c r="AQ691" s="23"/>
      <c r="AR691" s="23"/>
      <c r="AS691" s="23"/>
      <c r="AT691" s="23"/>
      <c r="AX691" s="151"/>
      <c r="AY691" s="152"/>
      <c r="AZ691" s="152"/>
      <c r="BA691" s="153"/>
      <c r="BB691" s="153"/>
      <c r="BC691" s="153"/>
      <c r="BD691" s="153"/>
      <c r="BE691" s="153"/>
    </row>
    <row r="692" spans="18:57" hidden="1" x14ac:dyDescent="0.25">
      <c r="R692" s="21"/>
      <c r="V692" s="22"/>
      <c r="Z692" s="22"/>
      <c r="AD692" s="23"/>
      <c r="AH692" s="23"/>
      <c r="AI692" s="23"/>
      <c r="AJ692" s="23"/>
      <c r="AK692" s="23"/>
      <c r="AL692" s="23"/>
      <c r="AM692" s="23"/>
      <c r="AN692" s="23"/>
      <c r="AO692" s="23"/>
      <c r="AP692" s="23"/>
      <c r="AQ692" s="23"/>
      <c r="AR692" s="23"/>
      <c r="AS692" s="23"/>
      <c r="AT692" s="23"/>
      <c r="AX692" s="151"/>
      <c r="AY692" s="152"/>
      <c r="AZ692" s="152"/>
      <c r="BA692" s="153"/>
      <c r="BB692" s="153"/>
      <c r="BC692" s="153"/>
      <c r="BD692" s="153"/>
      <c r="BE692" s="153"/>
    </row>
    <row r="693" spans="18:57" hidden="1" x14ac:dyDescent="0.25">
      <c r="R693" s="21"/>
      <c r="V693" s="22"/>
      <c r="Z693" s="22"/>
      <c r="AD693" s="23"/>
      <c r="AH693" s="23"/>
      <c r="AI693" s="23"/>
      <c r="AJ693" s="23"/>
      <c r="AK693" s="23"/>
      <c r="AL693" s="23"/>
      <c r="AM693" s="23"/>
      <c r="AN693" s="23"/>
      <c r="AO693" s="23"/>
      <c r="AP693" s="23"/>
      <c r="AQ693" s="23"/>
      <c r="AR693" s="23"/>
      <c r="AS693" s="23"/>
      <c r="AT693" s="23"/>
      <c r="AX693" s="151"/>
      <c r="AY693" s="152"/>
      <c r="AZ693" s="152"/>
      <c r="BA693" s="153"/>
      <c r="BB693" s="153"/>
      <c r="BC693" s="153"/>
      <c r="BD693" s="153"/>
      <c r="BE693" s="153"/>
    </row>
    <row r="694" spans="18:57" hidden="1" x14ac:dyDescent="0.25">
      <c r="R694" s="21"/>
      <c r="V694" s="22"/>
      <c r="Z694" s="22"/>
      <c r="AD694" s="23"/>
      <c r="AH694" s="23"/>
      <c r="AI694" s="23"/>
      <c r="AJ694" s="23"/>
      <c r="AK694" s="23"/>
      <c r="AL694" s="23"/>
      <c r="AM694" s="23"/>
      <c r="AN694" s="23"/>
      <c r="AO694" s="23"/>
      <c r="AP694" s="23"/>
      <c r="AQ694" s="23"/>
      <c r="AR694" s="23"/>
      <c r="AS694" s="23"/>
      <c r="AT694" s="23"/>
      <c r="AX694" s="151"/>
      <c r="AY694" s="152"/>
      <c r="AZ694" s="152"/>
      <c r="BA694" s="153"/>
      <c r="BB694" s="153"/>
      <c r="BC694" s="153"/>
      <c r="BD694" s="153"/>
      <c r="BE694" s="153"/>
    </row>
    <row r="695" spans="18:57" hidden="1" x14ac:dyDescent="0.25">
      <c r="R695" s="21"/>
      <c r="V695" s="22"/>
      <c r="Z695" s="22"/>
      <c r="AD695" s="23"/>
      <c r="AH695" s="23"/>
      <c r="AI695" s="23"/>
      <c r="AJ695" s="23"/>
      <c r="AK695" s="23"/>
      <c r="AL695" s="23"/>
      <c r="AM695" s="23"/>
      <c r="AN695" s="23"/>
      <c r="AO695" s="23"/>
      <c r="AP695" s="23"/>
      <c r="AQ695" s="23"/>
      <c r="AR695" s="23"/>
      <c r="AS695" s="23"/>
      <c r="AT695" s="23"/>
      <c r="AX695" s="151"/>
      <c r="AY695" s="152"/>
      <c r="AZ695" s="152"/>
      <c r="BA695" s="153"/>
      <c r="BB695" s="153"/>
      <c r="BC695" s="153"/>
      <c r="BD695" s="153"/>
      <c r="BE695" s="153"/>
    </row>
    <row r="696" spans="18:57" hidden="1" x14ac:dyDescent="0.25">
      <c r="R696" s="21"/>
      <c r="V696" s="22"/>
      <c r="Z696" s="22"/>
      <c r="AD696" s="23"/>
      <c r="AH696" s="23"/>
      <c r="AI696" s="23"/>
      <c r="AJ696" s="23"/>
      <c r="AK696" s="23"/>
      <c r="AL696" s="23"/>
      <c r="AM696" s="23"/>
      <c r="AN696" s="23"/>
      <c r="AO696" s="23"/>
      <c r="AP696" s="23"/>
      <c r="AQ696" s="23"/>
      <c r="AR696" s="23"/>
      <c r="AS696" s="23"/>
      <c r="AT696" s="23"/>
      <c r="AX696" s="151"/>
      <c r="AY696" s="152"/>
      <c r="AZ696" s="152"/>
      <c r="BA696" s="153"/>
      <c r="BB696" s="153"/>
      <c r="BC696" s="153"/>
      <c r="BD696" s="153"/>
      <c r="BE696" s="153"/>
    </row>
    <row r="697" spans="18:57" hidden="1" x14ac:dyDescent="0.25">
      <c r="R697" s="21"/>
      <c r="V697" s="22"/>
      <c r="Z697" s="22"/>
      <c r="AD697" s="23"/>
      <c r="AH697" s="23"/>
      <c r="AI697" s="23"/>
      <c r="AJ697" s="23"/>
      <c r="AK697" s="23"/>
      <c r="AL697" s="23"/>
      <c r="AM697" s="23"/>
      <c r="AN697" s="23"/>
      <c r="AO697" s="23"/>
      <c r="AP697" s="23"/>
      <c r="AQ697" s="23"/>
      <c r="AR697" s="23"/>
      <c r="AS697" s="23"/>
      <c r="AT697" s="23"/>
      <c r="AX697" s="151"/>
      <c r="AY697" s="152"/>
      <c r="AZ697" s="152"/>
      <c r="BA697" s="153"/>
      <c r="BB697" s="153"/>
      <c r="BC697" s="153"/>
      <c r="BD697" s="153"/>
      <c r="BE697" s="153"/>
    </row>
    <row r="698" spans="18:57" hidden="1" x14ac:dyDescent="0.25">
      <c r="R698" s="21"/>
      <c r="V698" s="22"/>
      <c r="Z698" s="22"/>
      <c r="AD698" s="23"/>
      <c r="AH698" s="23"/>
      <c r="AI698" s="23"/>
      <c r="AJ698" s="23"/>
      <c r="AK698" s="23"/>
      <c r="AL698" s="23"/>
      <c r="AM698" s="23"/>
      <c r="AN698" s="23"/>
      <c r="AO698" s="23"/>
      <c r="AP698" s="23"/>
      <c r="AQ698" s="23"/>
      <c r="AR698" s="23"/>
      <c r="AS698" s="23"/>
      <c r="AT698" s="23"/>
      <c r="AX698" s="151"/>
      <c r="AY698" s="152"/>
      <c r="AZ698" s="152"/>
      <c r="BA698" s="153"/>
      <c r="BB698" s="153"/>
      <c r="BC698" s="153"/>
      <c r="BD698" s="153"/>
      <c r="BE698" s="153"/>
    </row>
    <row r="699" spans="18:57" hidden="1" x14ac:dyDescent="0.25">
      <c r="R699" s="21"/>
      <c r="V699" s="22"/>
      <c r="Z699" s="22"/>
      <c r="AD699" s="23"/>
      <c r="AH699" s="23"/>
      <c r="AI699" s="23"/>
      <c r="AJ699" s="23"/>
      <c r="AK699" s="23"/>
      <c r="AL699" s="23"/>
      <c r="AM699" s="23"/>
      <c r="AN699" s="23"/>
      <c r="AO699" s="23"/>
      <c r="AP699" s="23"/>
      <c r="AQ699" s="23"/>
      <c r="AR699" s="23"/>
      <c r="AS699" s="23"/>
      <c r="AT699" s="23"/>
      <c r="AX699" s="151"/>
      <c r="AY699" s="152"/>
      <c r="AZ699" s="152"/>
      <c r="BA699" s="153"/>
      <c r="BB699" s="153"/>
      <c r="BC699" s="153"/>
      <c r="BD699" s="153"/>
      <c r="BE699" s="153"/>
    </row>
    <row r="700" spans="18:57" hidden="1" x14ac:dyDescent="0.25">
      <c r="R700" s="21"/>
      <c r="V700" s="22"/>
      <c r="Z700" s="22"/>
      <c r="AD700" s="23"/>
      <c r="AH700" s="23"/>
      <c r="AI700" s="23"/>
      <c r="AJ700" s="23"/>
      <c r="AK700" s="23"/>
      <c r="AL700" s="23"/>
      <c r="AM700" s="23"/>
      <c r="AN700" s="23"/>
      <c r="AO700" s="23"/>
      <c r="AP700" s="23"/>
      <c r="AQ700" s="23"/>
      <c r="AR700" s="23"/>
      <c r="AS700" s="23"/>
      <c r="AT700" s="23"/>
      <c r="AX700" s="151"/>
      <c r="AY700" s="152"/>
      <c r="AZ700" s="152"/>
      <c r="BA700" s="153"/>
      <c r="BB700" s="153"/>
      <c r="BC700" s="153"/>
      <c r="BD700" s="153"/>
      <c r="BE700" s="153"/>
    </row>
    <row r="701" spans="18:57" hidden="1" x14ac:dyDescent="0.25">
      <c r="R701" s="21"/>
      <c r="V701" s="22"/>
      <c r="Z701" s="22"/>
      <c r="AD701" s="23"/>
      <c r="AH701" s="23"/>
      <c r="AI701" s="23"/>
      <c r="AJ701" s="23"/>
      <c r="AK701" s="23"/>
      <c r="AL701" s="23"/>
      <c r="AM701" s="23"/>
      <c r="AN701" s="23"/>
      <c r="AO701" s="23"/>
      <c r="AP701" s="23"/>
      <c r="AQ701" s="23"/>
      <c r="AR701" s="23"/>
      <c r="AS701" s="23"/>
      <c r="AT701" s="23"/>
      <c r="AX701" s="151"/>
      <c r="AY701" s="152"/>
      <c r="AZ701" s="152"/>
      <c r="BA701" s="153"/>
      <c r="BB701" s="153"/>
      <c r="BC701" s="153"/>
      <c r="BD701" s="153"/>
      <c r="BE701" s="153"/>
    </row>
    <row r="702" spans="18:57" hidden="1" x14ac:dyDescent="0.25">
      <c r="R702" s="21"/>
      <c r="V702" s="22"/>
      <c r="Z702" s="22"/>
      <c r="AD702" s="23"/>
      <c r="AH702" s="23"/>
      <c r="AI702" s="23"/>
      <c r="AJ702" s="23"/>
      <c r="AK702" s="23"/>
      <c r="AL702" s="23"/>
      <c r="AM702" s="23"/>
      <c r="AN702" s="23"/>
      <c r="AO702" s="23"/>
      <c r="AP702" s="23"/>
      <c r="AQ702" s="23"/>
      <c r="AR702" s="23"/>
      <c r="AS702" s="23"/>
      <c r="AT702" s="23"/>
      <c r="AX702" s="151"/>
      <c r="AY702" s="152"/>
      <c r="AZ702" s="152"/>
      <c r="BA702" s="153"/>
      <c r="BB702" s="153"/>
      <c r="BC702" s="153"/>
      <c r="BD702" s="153"/>
      <c r="BE702" s="153"/>
    </row>
    <row r="703" spans="18:57" hidden="1" x14ac:dyDescent="0.25">
      <c r="R703" s="21"/>
      <c r="V703" s="22"/>
      <c r="Z703" s="22"/>
      <c r="AD703" s="23"/>
      <c r="AH703" s="23"/>
      <c r="AI703" s="23"/>
      <c r="AJ703" s="23"/>
      <c r="AK703" s="23"/>
      <c r="AL703" s="23"/>
      <c r="AM703" s="23"/>
      <c r="AN703" s="23"/>
      <c r="AO703" s="23"/>
      <c r="AP703" s="23"/>
      <c r="AQ703" s="23"/>
      <c r="AR703" s="23"/>
      <c r="AS703" s="23"/>
      <c r="AT703" s="23"/>
      <c r="AX703" s="151"/>
      <c r="AY703" s="152"/>
      <c r="AZ703" s="152"/>
      <c r="BA703" s="153"/>
      <c r="BB703" s="153"/>
      <c r="BC703" s="153"/>
      <c r="BD703" s="153"/>
      <c r="BE703" s="153"/>
    </row>
    <row r="704" spans="18:57" hidden="1" x14ac:dyDescent="0.25">
      <c r="R704" s="21"/>
      <c r="V704" s="22"/>
      <c r="Z704" s="22"/>
      <c r="AD704" s="23"/>
      <c r="AH704" s="23"/>
      <c r="AI704" s="23"/>
      <c r="AJ704" s="23"/>
      <c r="AK704" s="23"/>
      <c r="AL704" s="23"/>
      <c r="AM704" s="23"/>
      <c r="AN704" s="23"/>
      <c r="AO704" s="23"/>
      <c r="AP704" s="23"/>
      <c r="AQ704" s="23"/>
      <c r="AR704" s="23"/>
      <c r="AS704" s="23"/>
      <c r="AT704" s="23"/>
      <c r="AX704" s="151"/>
      <c r="AY704" s="152"/>
      <c r="AZ704" s="152"/>
      <c r="BA704" s="153"/>
      <c r="BB704" s="153"/>
      <c r="BC704" s="153"/>
      <c r="BD704" s="153"/>
      <c r="BE704" s="153"/>
    </row>
    <row r="705" spans="18:57" hidden="1" x14ac:dyDescent="0.25">
      <c r="R705" s="21"/>
      <c r="V705" s="22"/>
      <c r="Z705" s="22"/>
      <c r="AD705" s="23"/>
      <c r="AH705" s="23"/>
      <c r="AI705" s="23"/>
      <c r="AJ705" s="23"/>
      <c r="AK705" s="23"/>
      <c r="AL705" s="23"/>
      <c r="AM705" s="23"/>
      <c r="AN705" s="23"/>
      <c r="AO705" s="23"/>
      <c r="AP705" s="23"/>
      <c r="AQ705" s="23"/>
      <c r="AR705" s="23"/>
      <c r="AS705" s="23"/>
      <c r="AT705" s="23"/>
      <c r="AX705" s="151"/>
      <c r="AY705" s="152"/>
      <c r="AZ705" s="152"/>
      <c r="BA705" s="153"/>
      <c r="BB705" s="153"/>
      <c r="BC705" s="153"/>
      <c r="BD705" s="153"/>
      <c r="BE705" s="153"/>
    </row>
    <row r="706" spans="18:57" hidden="1" x14ac:dyDescent="0.25">
      <c r="R706" s="21"/>
      <c r="V706" s="22"/>
      <c r="Z706" s="22"/>
      <c r="AD706" s="23"/>
      <c r="AH706" s="23"/>
      <c r="AI706" s="23"/>
      <c r="AJ706" s="23"/>
      <c r="AK706" s="23"/>
      <c r="AL706" s="23"/>
      <c r="AM706" s="23"/>
      <c r="AN706" s="23"/>
      <c r="AO706" s="23"/>
      <c r="AP706" s="23"/>
      <c r="AQ706" s="23"/>
      <c r="AR706" s="23"/>
      <c r="AS706" s="23"/>
      <c r="AT706" s="23"/>
      <c r="AX706" s="151"/>
      <c r="AY706" s="152"/>
      <c r="AZ706" s="152"/>
      <c r="BA706" s="153"/>
      <c r="BB706" s="153"/>
      <c r="BC706" s="153"/>
      <c r="BD706" s="153"/>
      <c r="BE706" s="153"/>
    </row>
    <row r="707" spans="18:57" hidden="1" x14ac:dyDescent="0.25">
      <c r="R707" s="21"/>
      <c r="V707" s="22"/>
      <c r="Z707" s="22"/>
      <c r="AD707" s="23"/>
      <c r="AH707" s="23"/>
      <c r="AI707" s="23"/>
      <c r="AJ707" s="23"/>
      <c r="AK707" s="23"/>
      <c r="AL707" s="23"/>
      <c r="AM707" s="23"/>
      <c r="AN707" s="23"/>
      <c r="AO707" s="23"/>
      <c r="AP707" s="23"/>
      <c r="AQ707" s="23"/>
      <c r="AR707" s="23"/>
      <c r="AS707" s="23"/>
      <c r="AT707" s="23"/>
      <c r="AX707" s="151"/>
      <c r="AY707" s="152"/>
      <c r="AZ707" s="152"/>
      <c r="BA707" s="153"/>
      <c r="BB707" s="153"/>
      <c r="BC707" s="153"/>
      <c r="BD707" s="153"/>
      <c r="BE707" s="153"/>
    </row>
    <row r="708" spans="18:57" hidden="1" x14ac:dyDescent="0.25">
      <c r="R708" s="21"/>
      <c r="V708" s="22"/>
      <c r="Z708" s="22"/>
      <c r="AD708" s="23"/>
      <c r="AH708" s="23"/>
      <c r="AI708" s="23"/>
      <c r="AJ708" s="23"/>
      <c r="AK708" s="23"/>
      <c r="AL708" s="23"/>
      <c r="AM708" s="23"/>
      <c r="AN708" s="23"/>
      <c r="AO708" s="23"/>
      <c r="AP708" s="23"/>
      <c r="AQ708" s="23"/>
      <c r="AR708" s="23"/>
      <c r="AS708" s="23"/>
      <c r="AT708" s="23"/>
      <c r="AX708" s="151"/>
      <c r="AY708" s="152"/>
      <c r="AZ708" s="152"/>
      <c r="BA708" s="153"/>
      <c r="BB708" s="153"/>
      <c r="BC708" s="153"/>
      <c r="BD708" s="153"/>
      <c r="BE708" s="153"/>
    </row>
    <row r="709" spans="18:57" hidden="1" x14ac:dyDescent="0.25">
      <c r="R709" s="21"/>
      <c r="V709" s="22"/>
      <c r="Z709" s="22"/>
      <c r="AD709" s="23"/>
      <c r="AH709" s="23"/>
      <c r="AI709" s="23"/>
      <c r="AJ709" s="23"/>
      <c r="AK709" s="23"/>
      <c r="AL709" s="23"/>
      <c r="AM709" s="23"/>
      <c r="AN709" s="23"/>
      <c r="AO709" s="23"/>
      <c r="AP709" s="23"/>
      <c r="AQ709" s="23"/>
      <c r="AR709" s="23"/>
      <c r="AS709" s="23"/>
      <c r="AT709" s="23"/>
      <c r="AX709" s="151"/>
      <c r="AY709" s="152"/>
      <c r="AZ709" s="152"/>
      <c r="BA709" s="153"/>
      <c r="BB709" s="153"/>
      <c r="BC709" s="153"/>
      <c r="BD709" s="153"/>
      <c r="BE709" s="153"/>
    </row>
    <row r="710" spans="18:57" hidden="1" x14ac:dyDescent="0.25">
      <c r="R710" s="21"/>
      <c r="V710" s="22"/>
      <c r="Z710" s="22"/>
      <c r="AD710" s="23"/>
      <c r="AH710" s="23"/>
      <c r="AI710" s="23"/>
      <c r="AJ710" s="23"/>
      <c r="AK710" s="23"/>
      <c r="AL710" s="23"/>
      <c r="AM710" s="23"/>
      <c r="AN710" s="23"/>
      <c r="AO710" s="23"/>
      <c r="AP710" s="23"/>
      <c r="AQ710" s="23"/>
      <c r="AR710" s="23"/>
      <c r="AS710" s="23"/>
      <c r="AT710" s="23"/>
      <c r="AX710" s="151"/>
      <c r="AY710" s="152"/>
      <c r="AZ710" s="152"/>
      <c r="BA710" s="153"/>
      <c r="BB710" s="153"/>
      <c r="BC710" s="153"/>
      <c r="BD710" s="153"/>
      <c r="BE710" s="153"/>
    </row>
    <row r="711" spans="18:57" hidden="1" x14ac:dyDescent="0.25">
      <c r="R711" s="21"/>
      <c r="V711" s="22"/>
      <c r="Z711" s="22"/>
      <c r="AD711" s="23"/>
      <c r="AH711" s="23"/>
      <c r="AI711" s="23"/>
      <c r="AJ711" s="23"/>
      <c r="AK711" s="23"/>
      <c r="AL711" s="23"/>
      <c r="AM711" s="23"/>
      <c r="AN711" s="23"/>
      <c r="AO711" s="23"/>
      <c r="AP711" s="23"/>
      <c r="AQ711" s="23"/>
      <c r="AR711" s="23"/>
      <c r="AS711" s="23"/>
      <c r="AT711" s="23"/>
      <c r="AX711" s="151"/>
      <c r="AY711" s="152"/>
      <c r="AZ711" s="152"/>
      <c r="BA711" s="153"/>
      <c r="BB711" s="153"/>
      <c r="BC711" s="153"/>
      <c r="BD711" s="153"/>
      <c r="BE711" s="153"/>
    </row>
    <row r="712" spans="18:57" hidden="1" x14ac:dyDescent="0.25">
      <c r="R712" s="21"/>
      <c r="V712" s="22"/>
      <c r="Z712" s="22"/>
      <c r="AD712" s="23"/>
      <c r="AH712" s="23"/>
      <c r="AI712" s="23"/>
      <c r="AJ712" s="23"/>
      <c r="AK712" s="23"/>
      <c r="AL712" s="23"/>
      <c r="AM712" s="23"/>
      <c r="AN712" s="23"/>
      <c r="AO712" s="23"/>
      <c r="AP712" s="23"/>
      <c r="AQ712" s="23"/>
      <c r="AR712" s="23"/>
      <c r="AS712" s="23"/>
      <c r="AT712" s="23"/>
      <c r="AX712" s="151"/>
      <c r="AY712" s="152"/>
      <c r="AZ712" s="152"/>
      <c r="BA712" s="153"/>
      <c r="BB712" s="153"/>
      <c r="BC712" s="153"/>
      <c r="BD712" s="153"/>
      <c r="BE712" s="153"/>
    </row>
    <row r="713" spans="18:57" hidden="1" x14ac:dyDescent="0.25">
      <c r="R713" s="21"/>
      <c r="V713" s="22"/>
      <c r="Z713" s="22"/>
      <c r="AD713" s="23"/>
      <c r="AH713" s="23"/>
      <c r="AI713" s="23"/>
      <c r="AJ713" s="23"/>
      <c r="AK713" s="23"/>
      <c r="AL713" s="23"/>
      <c r="AM713" s="23"/>
      <c r="AN713" s="23"/>
      <c r="AO713" s="23"/>
      <c r="AP713" s="23"/>
      <c r="AQ713" s="23"/>
      <c r="AR713" s="23"/>
      <c r="AS713" s="23"/>
      <c r="AT713" s="23"/>
      <c r="AX713" s="151"/>
      <c r="AY713" s="152"/>
      <c r="AZ713" s="152"/>
      <c r="BA713" s="153"/>
      <c r="BB713" s="153"/>
      <c r="BC713" s="153"/>
      <c r="BD713" s="153"/>
      <c r="BE713" s="153"/>
    </row>
    <row r="714" spans="18:57" hidden="1" x14ac:dyDescent="0.25">
      <c r="R714" s="21"/>
      <c r="V714" s="22"/>
      <c r="Z714" s="22"/>
      <c r="AD714" s="23"/>
      <c r="AH714" s="23"/>
      <c r="AI714" s="23"/>
      <c r="AJ714" s="23"/>
      <c r="AK714" s="23"/>
      <c r="AL714" s="23"/>
      <c r="AM714" s="23"/>
      <c r="AN714" s="23"/>
      <c r="AO714" s="23"/>
      <c r="AP714" s="23"/>
      <c r="AQ714" s="23"/>
      <c r="AR714" s="23"/>
      <c r="AS714" s="23"/>
      <c r="AT714" s="23"/>
      <c r="AX714" s="151"/>
      <c r="AY714" s="152"/>
      <c r="AZ714" s="152"/>
      <c r="BA714" s="153"/>
      <c r="BB714" s="153"/>
      <c r="BC714" s="153"/>
      <c r="BD714" s="153"/>
      <c r="BE714" s="153"/>
    </row>
    <row r="715" spans="18:57" hidden="1" x14ac:dyDescent="0.25">
      <c r="R715" s="21"/>
      <c r="V715" s="22"/>
      <c r="Z715" s="22"/>
      <c r="AD715" s="23"/>
      <c r="AH715" s="23"/>
      <c r="AI715" s="23"/>
      <c r="AJ715" s="23"/>
      <c r="AK715" s="23"/>
      <c r="AL715" s="23"/>
      <c r="AM715" s="23"/>
      <c r="AN715" s="23"/>
      <c r="AO715" s="23"/>
      <c r="AP715" s="23"/>
      <c r="AQ715" s="23"/>
      <c r="AR715" s="23"/>
      <c r="AS715" s="23"/>
      <c r="AT715" s="23"/>
      <c r="AX715" s="151"/>
      <c r="AY715" s="152"/>
      <c r="AZ715" s="152"/>
      <c r="BA715" s="153"/>
      <c r="BB715" s="153"/>
      <c r="BC715" s="153"/>
      <c r="BD715" s="153"/>
      <c r="BE715" s="153"/>
    </row>
    <row r="716" spans="18:57" hidden="1" x14ac:dyDescent="0.25">
      <c r="R716" s="21"/>
      <c r="V716" s="22"/>
      <c r="Z716" s="22"/>
      <c r="AD716" s="23"/>
      <c r="AH716" s="23"/>
      <c r="AI716" s="23"/>
      <c r="AJ716" s="23"/>
      <c r="AK716" s="23"/>
      <c r="AL716" s="23"/>
      <c r="AM716" s="23"/>
      <c r="AN716" s="23"/>
      <c r="AO716" s="23"/>
      <c r="AP716" s="23"/>
      <c r="AQ716" s="23"/>
      <c r="AR716" s="23"/>
      <c r="AS716" s="23"/>
      <c r="AT716" s="23"/>
      <c r="AX716" s="151"/>
      <c r="AY716" s="152"/>
      <c r="AZ716" s="152"/>
      <c r="BA716" s="153"/>
      <c r="BB716" s="153"/>
      <c r="BC716" s="153"/>
      <c r="BD716" s="153"/>
      <c r="BE716" s="153"/>
    </row>
    <row r="717" spans="18:57" hidden="1" x14ac:dyDescent="0.25">
      <c r="R717" s="21"/>
      <c r="V717" s="22"/>
      <c r="Z717" s="22"/>
      <c r="AD717" s="23"/>
      <c r="AH717" s="23"/>
      <c r="AI717" s="23"/>
      <c r="AJ717" s="23"/>
      <c r="AK717" s="23"/>
      <c r="AL717" s="23"/>
      <c r="AM717" s="23"/>
      <c r="AN717" s="23"/>
      <c r="AO717" s="23"/>
      <c r="AP717" s="23"/>
      <c r="AQ717" s="23"/>
      <c r="AR717" s="23"/>
      <c r="AS717" s="23"/>
      <c r="AT717" s="23"/>
      <c r="AX717" s="151"/>
      <c r="AY717" s="152"/>
      <c r="AZ717" s="152"/>
      <c r="BA717" s="153"/>
      <c r="BB717" s="153"/>
      <c r="BC717" s="153"/>
      <c r="BD717" s="153"/>
      <c r="BE717" s="153"/>
    </row>
    <row r="718" spans="18:57" hidden="1" x14ac:dyDescent="0.25">
      <c r="R718" s="21"/>
      <c r="V718" s="22"/>
      <c r="Z718" s="22"/>
      <c r="AD718" s="23"/>
      <c r="AH718" s="23"/>
      <c r="AI718" s="23"/>
      <c r="AJ718" s="23"/>
      <c r="AK718" s="23"/>
      <c r="AL718" s="23"/>
      <c r="AM718" s="23"/>
      <c r="AN718" s="23"/>
      <c r="AO718" s="23"/>
      <c r="AP718" s="23"/>
      <c r="AQ718" s="23"/>
      <c r="AR718" s="23"/>
      <c r="AS718" s="23"/>
      <c r="AT718" s="23"/>
      <c r="AX718" s="151"/>
      <c r="AY718" s="152"/>
      <c r="AZ718" s="152"/>
      <c r="BA718" s="153"/>
      <c r="BB718" s="153"/>
      <c r="BC718" s="153"/>
      <c r="BD718" s="153"/>
      <c r="BE718" s="153"/>
    </row>
    <row r="719" spans="18:57" hidden="1" x14ac:dyDescent="0.25">
      <c r="R719" s="21"/>
      <c r="V719" s="22"/>
      <c r="Z719" s="22"/>
      <c r="AD719" s="23"/>
      <c r="AH719" s="23"/>
      <c r="AI719" s="23"/>
      <c r="AJ719" s="23"/>
      <c r="AK719" s="23"/>
      <c r="AL719" s="23"/>
      <c r="AM719" s="23"/>
      <c r="AN719" s="23"/>
      <c r="AO719" s="23"/>
      <c r="AP719" s="23"/>
      <c r="AQ719" s="23"/>
      <c r="AR719" s="23"/>
      <c r="AS719" s="23"/>
      <c r="AT719" s="23"/>
      <c r="AX719" s="151"/>
      <c r="AY719" s="152"/>
      <c r="AZ719" s="152"/>
      <c r="BA719" s="153"/>
      <c r="BB719" s="153"/>
      <c r="BC719" s="153"/>
      <c r="BD719" s="153"/>
      <c r="BE719" s="153"/>
    </row>
    <row r="720" spans="18:57" hidden="1" x14ac:dyDescent="0.25">
      <c r="R720" s="21"/>
      <c r="V720" s="22"/>
      <c r="Z720" s="22"/>
      <c r="AD720" s="23"/>
      <c r="AH720" s="23"/>
      <c r="AI720" s="23"/>
      <c r="AJ720" s="23"/>
      <c r="AK720" s="23"/>
      <c r="AL720" s="23"/>
      <c r="AM720" s="23"/>
      <c r="AN720" s="23"/>
      <c r="AO720" s="23"/>
      <c r="AP720" s="23"/>
      <c r="AQ720" s="23"/>
      <c r="AR720" s="23"/>
      <c r="AS720" s="23"/>
      <c r="AT720" s="23"/>
      <c r="AX720" s="151"/>
      <c r="AY720" s="152"/>
      <c r="AZ720" s="152"/>
      <c r="BA720" s="153"/>
      <c r="BB720" s="153"/>
      <c r="BC720" s="153"/>
      <c r="BD720" s="153"/>
      <c r="BE720" s="153"/>
    </row>
    <row r="721" spans="18:57" hidden="1" x14ac:dyDescent="0.25">
      <c r="R721" s="21"/>
      <c r="V721" s="22"/>
      <c r="Z721" s="22"/>
      <c r="AD721" s="23"/>
      <c r="AH721" s="23"/>
      <c r="AI721" s="23"/>
      <c r="AJ721" s="23"/>
      <c r="AK721" s="23"/>
      <c r="AL721" s="23"/>
      <c r="AM721" s="23"/>
      <c r="AN721" s="23"/>
      <c r="AO721" s="23"/>
      <c r="AP721" s="23"/>
      <c r="AQ721" s="23"/>
      <c r="AR721" s="23"/>
      <c r="AS721" s="23"/>
      <c r="AT721" s="23"/>
      <c r="AX721" s="151"/>
      <c r="AY721" s="152"/>
      <c r="AZ721" s="152"/>
      <c r="BA721" s="153"/>
      <c r="BB721" s="153"/>
      <c r="BC721" s="153"/>
      <c r="BD721" s="153"/>
      <c r="BE721" s="153"/>
    </row>
    <row r="722" spans="18:57" hidden="1" x14ac:dyDescent="0.25">
      <c r="R722" s="21"/>
      <c r="V722" s="22"/>
      <c r="Z722" s="22"/>
      <c r="AD722" s="23"/>
      <c r="AH722" s="23"/>
      <c r="AI722" s="23"/>
      <c r="AJ722" s="23"/>
      <c r="AK722" s="23"/>
      <c r="AL722" s="23"/>
      <c r="AM722" s="23"/>
      <c r="AN722" s="23"/>
      <c r="AO722" s="23"/>
      <c r="AP722" s="23"/>
      <c r="AQ722" s="23"/>
      <c r="AR722" s="23"/>
      <c r="AS722" s="23"/>
      <c r="AT722" s="23"/>
      <c r="AX722" s="151"/>
      <c r="AY722" s="152"/>
      <c r="AZ722" s="152"/>
      <c r="BA722" s="153"/>
      <c r="BB722" s="153"/>
      <c r="BC722" s="153"/>
      <c r="BD722" s="153"/>
      <c r="BE722" s="153"/>
    </row>
    <row r="723" spans="18:57" hidden="1" x14ac:dyDescent="0.25">
      <c r="R723" s="21"/>
      <c r="V723" s="22"/>
      <c r="Z723" s="22"/>
      <c r="AD723" s="23"/>
      <c r="AH723" s="23"/>
      <c r="AI723" s="23"/>
      <c r="AJ723" s="23"/>
      <c r="AK723" s="23"/>
      <c r="AL723" s="23"/>
      <c r="AM723" s="23"/>
      <c r="AN723" s="23"/>
      <c r="AO723" s="23"/>
      <c r="AP723" s="23"/>
      <c r="AQ723" s="23"/>
      <c r="AR723" s="23"/>
      <c r="AS723" s="23"/>
      <c r="AT723" s="23"/>
      <c r="AX723" s="151"/>
      <c r="AY723" s="152"/>
      <c r="AZ723" s="152"/>
      <c r="BA723" s="153"/>
      <c r="BB723" s="153"/>
      <c r="BC723" s="153"/>
      <c r="BD723" s="153"/>
      <c r="BE723" s="153"/>
    </row>
    <row r="724" spans="18:57" hidden="1" x14ac:dyDescent="0.25">
      <c r="R724" s="21"/>
      <c r="V724" s="22"/>
      <c r="Z724" s="22"/>
      <c r="AD724" s="23"/>
      <c r="AH724" s="23"/>
      <c r="AI724" s="23"/>
      <c r="AJ724" s="23"/>
      <c r="AK724" s="23"/>
      <c r="AL724" s="23"/>
      <c r="AM724" s="23"/>
      <c r="AN724" s="23"/>
      <c r="AO724" s="23"/>
      <c r="AP724" s="23"/>
      <c r="AQ724" s="23"/>
      <c r="AR724" s="23"/>
      <c r="AS724" s="23"/>
      <c r="AT724" s="23"/>
      <c r="AX724" s="151"/>
      <c r="AY724" s="152"/>
      <c r="AZ724" s="152"/>
      <c r="BA724" s="153"/>
      <c r="BB724" s="153"/>
      <c r="BC724" s="153"/>
      <c r="BD724" s="153"/>
      <c r="BE724" s="153"/>
    </row>
    <row r="725" spans="18:57" hidden="1" x14ac:dyDescent="0.25">
      <c r="R725" s="21"/>
      <c r="V725" s="22"/>
      <c r="Z725" s="22"/>
      <c r="AD725" s="23"/>
      <c r="AH725" s="23"/>
      <c r="AI725" s="23"/>
      <c r="AJ725" s="23"/>
      <c r="AK725" s="23"/>
      <c r="AL725" s="23"/>
      <c r="AM725" s="23"/>
      <c r="AN725" s="23"/>
      <c r="AO725" s="23"/>
      <c r="AP725" s="23"/>
      <c r="AQ725" s="23"/>
      <c r="AR725" s="23"/>
      <c r="AS725" s="23"/>
      <c r="AT725" s="23"/>
      <c r="AX725" s="151"/>
      <c r="AY725" s="152"/>
      <c r="AZ725" s="152"/>
      <c r="BA725" s="153"/>
      <c r="BB725" s="153"/>
      <c r="BC725" s="153"/>
      <c r="BD725" s="153"/>
      <c r="BE725" s="153"/>
    </row>
    <row r="726" spans="18:57" hidden="1" x14ac:dyDescent="0.25">
      <c r="R726" s="21"/>
      <c r="V726" s="22"/>
      <c r="Z726" s="22"/>
      <c r="AD726" s="23"/>
      <c r="AH726" s="23"/>
      <c r="AI726" s="23"/>
      <c r="AJ726" s="23"/>
      <c r="AK726" s="23"/>
      <c r="AL726" s="23"/>
      <c r="AM726" s="23"/>
      <c r="AN726" s="23"/>
      <c r="AO726" s="23"/>
      <c r="AP726" s="23"/>
      <c r="AQ726" s="23"/>
      <c r="AR726" s="23"/>
      <c r="AS726" s="23"/>
      <c r="AT726" s="23"/>
      <c r="AX726" s="151"/>
      <c r="AY726" s="152"/>
      <c r="AZ726" s="152"/>
      <c r="BA726" s="153"/>
      <c r="BB726" s="153"/>
      <c r="BC726" s="153"/>
      <c r="BD726" s="153"/>
      <c r="BE726" s="153"/>
    </row>
    <row r="727" spans="18:57" hidden="1" x14ac:dyDescent="0.25">
      <c r="R727" s="21"/>
      <c r="V727" s="22"/>
      <c r="Z727" s="22"/>
      <c r="AD727" s="23"/>
      <c r="AH727" s="23"/>
      <c r="AI727" s="23"/>
      <c r="AJ727" s="23"/>
      <c r="AK727" s="23"/>
      <c r="AL727" s="23"/>
      <c r="AM727" s="23"/>
      <c r="AN727" s="23"/>
      <c r="AO727" s="23"/>
      <c r="AP727" s="23"/>
      <c r="AQ727" s="23"/>
      <c r="AR727" s="23"/>
      <c r="AS727" s="23"/>
      <c r="AT727" s="23"/>
      <c r="AX727" s="151"/>
      <c r="AY727" s="152"/>
      <c r="AZ727" s="152"/>
      <c r="BA727" s="153"/>
      <c r="BB727" s="153"/>
      <c r="BC727" s="153"/>
      <c r="BD727" s="153"/>
      <c r="BE727" s="153"/>
    </row>
    <row r="728" spans="18:57" hidden="1" x14ac:dyDescent="0.25">
      <c r="R728" s="21"/>
      <c r="V728" s="22"/>
      <c r="Z728" s="22"/>
      <c r="AD728" s="23"/>
      <c r="AH728" s="23"/>
      <c r="AI728" s="23"/>
      <c r="AJ728" s="23"/>
      <c r="AK728" s="23"/>
      <c r="AL728" s="23"/>
      <c r="AM728" s="23"/>
      <c r="AN728" s="23"/>
      <c r="AO728" s="23"/>
      <c r="AP728" s="23"/>
      <c r="AQ728" s="23"/>
      <c r="AR728" s="23"/>
      <c r="AS728" s="23"/>
      <c r="AT728" s="23"/>
      <c r="AX728" s="151"/>
      <c r="AY728" s="152"/>
      <c r="AZ728" s="152"/>
      <c r="BA728" s="153"/>
      <c r="BB728" s="153"/>
      <c r="BC728" s="153"/>
      <c r="BD728" s="153"/>
      <c r="BE728" s="153"/>
    </row>
    <row r="729" spans="18:57" hidden="1" x14ac:dyDescent="0.25">
      <c r="R729" s="21"/>
      <c r="V729" s="22"/>
      <c r="Z729" s="22"/>
      <c r="AD729" s="23"/>
      <c r="AH729" s="23"/>
      <c r="AI729" s="23"/>
      <c r="AJ729" s="23"/>
      <c r="AK729" s="23"/>
      <c r="AL729" s="23"/>
      <c r="AM729" s="23"/>
      <c r="AN729" s="23"/>
      <c r="AO729" s="23"/>
      <c r="AP729" s="23"/>
      <c r="AQ729" s="23"/>
      <c r="AR729" s="23"/>
      <c r="AS729" s="23"/>
      <c r="AT729" s="23"/>
      <c r="AX729" s="151"/>
      <c r="AY729" s="152"/>
      <c r="AZ729" s="152"/>
      <c r="BA729" s="153"/>
      <c r="BB729" s="153"/>
      <c r="BC729" s="153"/>
      <c r="BD729" s="153"/>
      <c r="BE729" s="153"/>
    </row>
    <row r="730" spans="18:57" hidden="1" x14ac:dyDescent="0.25">
      <c r="R730" s="21"/>
      <c r="V730" s="22"/>
      <c r="Z730" s="22"/>
      <c r="AD730" s="23"/>
      <c r="AH730" s="23"/>
      <c r="AI730" s="23"/>
      <c r="AJ730" s="23"/>
      <c r="AK730" s="23"/>
      <c r="AL730" s="23"/>
      <c r="AM730" s="23"/>
      <c r="AN730" s="23"/>
      <c r="AO730" s="23"/>
      <c r="AP730" s="23"/>
      <c r="AQ730" s="23"/>
      <c r="AR730" s="23"/>
      <c r="AS730" s="23"/>
      <c r="AT730" s="23"/>
      <c r="AX730" s="151"/>
      <c r="AY730" s="152"/>
      <c r="AZ730" s="152"/>
      <c r="BA730" s="153"/>
      <c r="BB730" s="153"/>
      <c r="BC730" s="153"/>
      <c r="BD730" s="153"/>
      <c r="BE730" s="153"/>
    </row>
    <row r="731" spans="18:57" hidden="1" x14ac:dyDescent="0.25">
      <c r="R731" s="21"/>
      <c r="V731" s="22"/>
      <c r="Z731" s="22"/>
      <c r="AD731" s="23"/>
      <c r="AH731" s="23"/>
      <c r="AI731" s="23"/>
      <c r="AJ731" s="23"/>
      <c r="AK731" s="23"/>
      <c r="AL731" s="23"/>
      <c r="AM731" s="23"/>
      <c r="AN731" s="23"/>
      <c r="AO731" s="23"/>
      <c r="AP731" s="23"/>
      <c r="AQ731" s="23"/>
      <c r="AR731" s="23"/>
      <c r="AS731" s="23"/>
      <c r="AT731" s="23"/>
      <c r="AX731" s="151"/>
      <c r="AY731" s="152"/>
      <c r="AZ731" s="152"/>
      <c r="BA731" s="153"/>
      <c r="BB731" s="153"/>
      <c r="BC731" s="153"/>
      <c r="BD731" s="153"/>
      <c r="BE731" s="153"/>
    </row>
    <row r="732" spans="18:57" hidden="1" x14ac:dyDescent="0.25">
      <c r="R732" s="21"/>
      <c r="V732" s="22"/>
      <c r="Z732" s="22"/>
      <c r="AD732" s="23"/>
      <c r="AH732" s="23"/>
      <c r="AI732" s="23"/>
      <c r="AJ732" s="23"/>
      <c r="AK732" s="23"/>
      <c r="AL732" s="23"/>
      <c r="AM732" s="23"/>
      <c r="AN732" s="23"/>
      <c r="AO732" s="23"/>
      <c r="AP732" s="23"/>
      <c r="AQ732" s="23"/>
      <c r="AR732" s="23"/>
      <c r="AS732" s="23"/>
      <c r="AT732" s="23"/>
      <c r="AX732" s="151"/>
      <c r="AY732" s="152"/>
      <c r="AZ732" s="152"/>
      <c r="BA732" s="153"/>
      <c r="BB732" s="153"/>
      <c r="BC732" s="153"/>
      <c r="BD732" s="153"/>
      <c r="BE732" s="153"/>
    </row>
    <row r="733" spans="18:57" hidden="1" x14ac:dyDescent="0.25">
      <c r="R733" s="21"/>
      <c r="V733" s="22"/>
      <c r="Z733" s="22"/>
      <c r="AD733" s="23"/>
      <c r="AH733" s="23"/>
      <c r="AI733" s="23"/>
      <c r="AJ733" s="23"/>
      <c r="AK733" s="23"/>
      <c r="AL733" s="23"/>
      <c r="AM733" s="23"/>
      <c r="AN733" s="23"/>
      <c r="AO733" s="23"/>
      <c r="AP733" s="23"/>
      <c r="AQ733" s="23"/>
      <c r="AR733" s="23"/>
      <c r="AS733" s="23"/>
      <c r="AT733" s="23"/>
      <c r="AX733" s="151"/>
      <c r="AY733" s="152"/>
      <c r="AZ733" s="152"/>
      <c r="BA733" s="153"/>
      <c r="BB733" s="153"/>
      <c r="BC733" s="153"/>
      <c r="BD733" s="153"/>
      <c r="BE733" s="153"/>
    </row>
  </sheetData>
  <sheetProtection algorithmName="SHA-512" hashValue="yRL4zE6zPzZM1GaS0k8y1yTduPqBVYV11MaN6S+OCCZTHQDOgQCfj4EzTihpQ9iXoZhNIdcOYwV9yKkNhd3PHw==" saltValue="Db4SYxvzNZpF1WpbSCf41w==" spinCount="100000" sheet="1" formatColumns="0" formatRows="0"/>
  <dataConsolidate/>
  <mergeCells count="23">
    <mergeCell ref="BG1:BG2"/>
    <mergeCell ref="BH1:BH2"/>
    <mergeCell ref="M25:N25"/>
    <mergeCell ref="O2:R2"/>
    <mergeCell ref="S2:V2"/>
    <mergeCell ref="W2:Z2"/>
    <mergeCell ref="AA2:AD2"/>
    <mergeCell ref="AE2:AH2"/>
    <mergeCell ref="O1:AT1"/>
    <mergeCell ref="BF1:BF2"/>
    <mergeCell ref="AE25:AH25"/>
    <mergeCell ref="AA25:AD25"/>
    <mergeCell ref="W25:Z25"/>
    <mergeCell ref="S25:V25"/>
    <mergeCell ref="O25:R25"/>
    <mergeCell ref="AX1:BE1"/>
    <mergeCell ref="AV25:AW25"/>
    <mergeCell ref="AI2:AL2"/>
    <mergeCell ref="AM2:AP2"/>
    <mergeCell ref="AQ2:AT2"/>
    <mergeCell ref="AQ25:AT25"/>
    <mergeCell ref="AM25:AP25"/>
    <mergeCell ref="AI25:AL25"/>
  </mergeCells>
  <conditionalFormatting sqref="H4:H24">
    <cfRule type="expression" dxfId="6" priority="1">
      <formula>H4=0</formula>
    </cfRule>
    <cfRule type="expression" dxfId="5" priority="2">
      <formula>0</formula>
    </cfRule>
  </conditionalFormatting>
  <conditionalFormatting sqref="I4:K24">
    <cfRule type="expression" dxfId="4" priority="15">
      <formula>I4="N/A"</formula>
    </cfRule>
  </conditionalFormatting>
  <conditionalFormatting sqref="L4:M24">
    <cfRule type="expression" dxfId="3" priority="7">
      <formula>$L$4=0</formula>
    </cfRule>
    <cfRule type="expression" dxfId="2" priority="8">
      <formula>L4=0</formula>
    </cfRule>
    <cfRule type="expression" dxfId="1" priority="9">
      <formula>0</formula>
    </cfRule>
  </conditionalFormatting>
  <conditionalFormatting sqref="BG4:BG25">
    <cfRule type="expression" dxfId="0" priority="17">
      <formula>BG4=""</formula>
    </cfRule>
  </conditionalFormatting>
  <dataValidations xWindow="139" yWindow="646" count="13">
    <dataValidation type="list" allowBlank="1" showInputMessage="1" showErrorMessage="1" sqref="G4:G24" xr:uid="{00000000-0002-0000-0200-000000000000}">
      <formula1>INDIRECT(SUBSTITUTE(SUBSTITUTE(E4," ","_"),",","?"))</formula1>
    </dataValidation>
    <dataValidation type="list" allowBlank="1" showInputMessage="1" showErrorMessage="1" sqref="D4:D24" xr:uid="{00000000-0002-0000-0200-000001000000}">
      <formula1>IF(E4="",INDIRECT(B4),INDIRECT("fakerange"))</formula1>
    </dataValidation>
    <dataValidation type="list" allowBlank="1" showInputMessage="1" showErrorMessage="1" sqref="E4:E24" xr:uid="{00000000-0002-0000-0200-000002000000}">
      <formula1>IF(G4="",INDIRECT(SUBSTITUTE(SUBSTITUTE(D4," ","_"),",","?")),INDIRECT("fakerange"))</formula1>
    </dataValidation>
    <dataValidation type="whole" operator="greaterThan" allowBlank="1" showInputMessage="1" showErrorMessage="1" promptTitle="Įrašykite reikšmę" prompt="Įįrašomas sveikas skaičius be vienetų pav." sqref="N4:N24" xr:uid="{00000000-0002-0000-0200-000003000000}">
      <formula1>0</formula1>
    </dataValidation>
    <dataValidation allowBlank="1" showErrorMessage="1" prompt=" " sqref="C4:C24" xr:uid="{00000000-0002-0000-0200-000004000000}"/>
    <dataValidation allowBlank="1" showInputMessage="1" showErrorMessage="1" promptTitle="Įrašykite reikšmę" prompt="Pildoma tuo atveju, kai pareiškėjas taiko kitokį negu skaičiuoklėje nustatytas pasirinkto papildomo rodiklio skaičiavimo metodą." sqref="AX4:BF24 AV4:AV24" xr:uid="{00000000-0002-0000-0200-000005000000}"/>
    <dataValidation allowBlank="1" showInputMessage="1" showErrorMessage="1" promptTitle="Įrašykite reikšmę" prompt="Metodas aprašomas pareiškėjo, nurodant poveikio apskaičiavimui naudojamą formulę, kintamuosius bei kintamųjų reikšmes._x000a__x000a_Pildoma tuo atveju, kai pareiškėjas taiko kitokį negu skaičiuoklėje nustatytas pasirinkto papildomo rodiklio skaičiavimo metodą." sqref="AU4:AU24" xr:uid="{00000000-0002-0000-0200-000006000000}"/>
    <dataValidation allowBlank="1" showInputMessage="1" showErrorMessage="1" promptTitle="Įrašykite reikšmę" prompt=" " sqref="BH4:BH24" xr:uid="{00000000-0002-0000-0200-000007000000}"/>
    <dataValidation allowBlank="1" showInputMessage="1" showErrorMessage="1" promptTitle="Aprašykite rodiklį" prompt="Pildoma tuo atveju, kai pareiškėjas taiko kitokį negu skaičiuoklėje pateikto rodiklio aprašyme esantį metodą. Tokiu atveju, M-AT stulpeliai nėra pildomi. Vietoj stulpelių M-AT turi būti užpildomi AU-BE stulpeliai (spausti aukščiau esantį oranžinį mygtuką)" sqref="K4:K8" xr:uid="{00000000-0002-0000-0200-000008000000}"/>
    <dataValidation type="whole" operator="greaterThan" allowBlank="1" showInputMessage="1" showErrorMessage="1" promptTitle="Įrašykite reikšmę" prompt="Įrašomas sveikas skaičius be vienetų pav." sqref="AW4:AW24" xr:uid="{00000000-0002-0000-0200-000009000000}">
      <formula1>0</formula1>
    </dataValidation>
    <dataValidation operator="greaterThan" allowBlank="1" showInputMessage="1" showErrorMessage="1" promptTitle="Įrašykite reikšmę" prompt="Reišmė įrašoma tik tuo atveju, kai tai yra nurodyta skaičiavimo metode (&quot;5. Skaičiavimo metodas&quot;)." sqref="AS4:AS24 AO4:AO24 AK4:AK24 AG4:AG24 AC4:AC24 Y4:Y24 U4:U24 Q4:Q24" xr:uid="{00000000-0002-0000-0200-00000A000000}"/>
    <dataValidation type="whole" operator="greaterThan" allowBlank="1" showInputMessage="1" showErrorMessage="1" promptTitle="Įrašykite reikšmę" prompt=" " sqref="AQ4:AR24 AM4:AN24 AI4:AJ24 AE4:AF24 AA4:AB24 W4:X24 S4:T24 O4:P24" xr:uid="{00000000-0002-0000-0200-00000B000000}">
      <formula1>0</formula1>
    </dataValidation>
    <dataValidation allowBlank="1" showInputMessage="1" showErrorMessage="1" promptTitle="Aprašykite rodiklį" prompt="Pildoma tuo atveju, kai pareiškėjas taiko kitokį negu skaičiuoklėje pateikto rodiklio aprašyme esantį metodą. Tokiu atveju, M-AT stulpeliai nėra pildomi. Vietoj stulpelių M-AT turi būti užpildomi AU-BE stulpeliai (spausti aukščiau esantį pilką mygtuką)." sqref="K9:K24" xr:uid="{00000000-0002-0000-0200-00000C000000}"/>
  </dataValidations>
  <pageMargins left="0.7" right="0.7" top="0.75" bottom="0.75" header="0.3" footer="0.3"/>
  <pageSetup paperSize="9" scale="74" orientation="portrait" r:id="rId1"/>
  <colBreaks count="4" manualBreakCount="4">
    <brk id="3" max="175" man="1"/>
    <brk id="6" max="175" man="1"/>
    <brk id="12" max="1048575" man="1"/>
    <brk id="20" max="175" man="1"/>
  </colBreaks>
  <drawing r:id="rId2"/>
  <legacyDrawing r:id="rId3"/>
  <mc:AlternateContent xmlns:mc="http://schemas.openxmlformats.org/markup-compatibility/2006">
    <mc:Choice Requires="x14">
      <controls>
        <mc:AlternateContent xmlns:mc="http://schemas.openxmlformats.org/markup-compatibility/2006">
          <mc:Choice Requires="x14">
            <control shapeId="5140" r:id="rId4" name="Button 20">
              <controlPr locked="0" defaultSize="0" print="0" autoFill="0" autoPict="0" macro="[0]!HideorUnhideColumns">
                <anchor moveWithCells="1" sizeWithCells="1">
                  <from>
                    <xdr:col>10</xdr:col>
                    <xdr:colOff>38100</xdr:colOff>
                    <xdr:row>1</xdr:row>
                    <xdr:rowOff>495300</xdr:rowOff>
                  </from>
                  <to>
                    <xdr:col>10</xdr:col>
                    <xdr:colOff>1704975</xdr:colOff>
                    <xdr:row>1</xdr:row>
                    <xdr:rowOff>1028700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139" yWindow="646" count="4">
        <x14:dataValidation type="list" allowBlank="1" showInputMessage="1" showErrorMessage="1" promptTitle="Pasirinkite reikšmę" prompt=" " xr:uid="{00000000-0002-0000-0200-00000D000000}">
          <x14:formula1>
            <xm:f>IF(D4="",Papildomas_klasifikatoriai!$C$4:$C$9,INDIRECT("fakerange"))</xm:f>
          </x14:formula1>
          <xm:sqref>B4:B24</xm:sqref>
        </x14:dataValidation>
        <x14:dataValidation type="list" allowBlank="1" showInputMessage="1" showErrorMessage="1" promptTitle="Pasirinkite reikšmę" prompt=" " xr:uid="{00000000-0002-0000-0200-00000E000000}">
          <x14:formula1>
            <xm:f>Papildomas_klasifikatoriai!$B$4:$B$38</xm:f>
          </x14:formula1>
          <xm:sqref>F4:F24</xm:sqref>
        </x14:dataValidation>
        <x14:dataValidation type="list" allowBlank="1" showInputMessage="1" showErrorMessage="1" promptTitle="Pasirinkite reikšmę" prompt="Pasirenkama iš klasifikatoriaus, jei veikla vykdoma pagal &quot;Švietimas&quot; veiklos sritį" xr:uid="{00000000-0002-0000-0200-00000F000000}">
          <x14:formula1>
            <xm:f>Papildomas_klasifikatoriai!$F$5:$F$10</xm:f>
          </x14:formula1>
          <xm:sqref>J4:J24</xm:sqref>
        </x14:dataValidation>
        <x14:dataValidation type="list" allowBlank="1" showInputMessage="1" showErrorMessage="1" promptTitle="Pasirinkite reikšmę" prompt="Pasirenkama iš klasifikatoriaus, jei veikla vykdoma pagal &quot;Sveikata&quot; veiklos sritį" xr:uid="{00000000-0002-0000-0200-000010000000}">
          <x14:formula1>
            <xm:f>Papildomas_klasifikatoriai!$G$4:$G$11</xm:f>
          </x14:formula1>
          <xm:sqref>I4:I24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dimension ref="A1:XFC8"/>
  <sheetViews>
    <sheetView zoomScaleNormal="100" workbookViewId="0">
      <selection activeCell="D3" sqref="D3"/>
    </sheetView>
  </sheetViews>
  <sheetFormatPr defaultColWidth="0" defaultRowHeight="12.75" zeroHeight="1" x14ac:dyDescent="0.2"/>
  <cols>
    <col min="1" max="1" width="21.7109375" style="165" customWidth="1"/>
    <col min="2" max="2" width="19" style="166" customWidth="1"/>
    <col min="3" max="9" width="19" style="165" customWidth="1"/>
    <col min="10" max="16383" width="8.85546875" style="165" hidden="1"/>
    <col min="16384" max="16384" width="1.28515625" style="165" hidden="1"/>
  </cols>
  <sheetData>
    <row r="1" spans="1:9" s="170" customFormat="1" ht="52.5" customHeight="1" x14ac:dyDescent="0.25">
      <c r="A1" s="259" t="s">
        <v>456</v>
      </c>
      <c r="B1" s="260"/>
      <c r="C1" s="260"/>
      <c r="D1" s="260"/>
      <c r="E1" s="260"/>
      <c r="F1" s="260"/>
      <c r="G1" s="260"/>
      <c r="H1" s="260"/>
      <c r="I1" s="260"/>
    </row>
    <row r="2" spans="1:9" s="170" customFormat="1" ht="25.15" customHeight="1" x14ac:dyDescent="0.25">
      <c r="A2" s="169" t="s">
        <v>10</v>
      </c>
      <c r="B2" s="169">
        <v>2022</v>
      </c>
      <c r="C2" s="169">
        <v>2023</v>
      </c>
      <c r="D2" s="169">
        <v>2024</v>
      </c>
      <c r="E2" s="169">
        <v>2025</v>
      </c>
      <c r="F2" s="169">
        <v>2026</v>
      </c>
      <c r="G2" s="169">
        <v>2027</v>
      </c>
      <c r="H2" s="169">
        <v>2028</v>
      </c>
      <c r="I2" s="169">
        <v>2029</v>
      </c>
    </row>
    <row r="3" spans="1:9" s="170" customFormat="1" ht="63" x14ac:dyDescent="0.25">
      <c r="A3" s="168" t="s">
        <v>366</v>
      </c>
      <c r="B3" s="167">
        <f>Skaičiuoklė!O25</f>
        <v>0</v>
      </c>
      <c r="C3" s="167">
        <f>Skaičiuoklė!S25</f>
        <v>0</v>
      </c>
      <c r="D3" s="167">
        <f>Skaičiuoklė!W25</f>
        <v>0</v>
      </c>
      <c r="E3" s="167">
        <f>Skaičiuoklė!AA25</f>
        <v>0</v>
      </c>
      <c r="F3" s="167">
        <f>Skaičiuoklė!AE25</f>
        <v>0</v>
      </c>
      <c r="G3" s="167">
        <f>Skaičiuoklė!AI25</f>
        <v>0</v>
      </c>
      <c r="H3" s="167">
        <f>Skaičiuoklė!AM25</f>
        <v>0</v>
      </c>
      <c r="I3" s="167">
        <f>Skaičiuoklė!AQ25</f>
        <v>0</v>
      </c>
    </row>
    <row r="4" spans="1:9" ht="21.75" hidden="1" customHeight="1" x14ac:dyDescent="0.2">
      <c r="A4" s="186"/>
      <c r="B4" s="74"/>
      <c r="C4" s="186"/>
      <c r="D4" s="186"/>
      <c r="E4" s="186"/>
      <c r="F4" s="186"/>
      <c r="G4" s="186"/>
      <c r="H4" s="186"/>
      <c r="I4" s="186"/>
    </row>
    <row r="5" spans="1:9" ht="23.25" hidden="1" customHeight="1" x14ac:dyDescent="0.2">
      <c r="A5" s="186"/>
      <c r="B5" s="74"/>
      <c r="C5" s="186"/>
      <c r="D5" s="186"/>
      <c r="E5" s="186"/>
      <c r="F5" s="186"/>
      <c r="G5" s="186"/>
      <c r="H5" s="186"/>
      <c r="I5" s="186"/>
    </row>
    <row r="6" spans="1:9" ht="25.5" hidden="1" customHeight="1" x14ac:dyDescent="0.2">
      <c r="A6" s="186"/>
      <c r="B6" s="74"/>
      <c r="C6" s="186"/>
      <c r="D6" s="186"/>
      <c r="E6" s="186"/>
      <c r="F6" s="186"/>
      <c r="G6" s="186"/>
      <c r="H6" s="186"/>
      <c r="I6" s="186"/>
    </row>
    <row r="7" spans="1:9" ht="28.5" hidden="1" customHeight="1" x14ac:dyDescent="0.2">
      <c r="A7" s="186"/>
      <c r="B7" s="74"/>
      <c r="C7" s="186"/>
      <c r="D7" s="186"/>
      <c r="E7" s="186"/>
      <c r="F7" s="186"/>
      <c r="G7" s="186"/>
      <c r="H7" s="186"/>
      <c r="I7" s="186"/>
    </row>
    <row r="8" spans="1:9" ht="27.75" hidden="1" customHeight="1" x14ac:dyDescent="0.2">
      <c r="A8" s="186"/>
      <c r="B8" s="74"/>
      <c r="C8" s="186"/>
      <c r="D8" s="186"/>
      <c r="E8" s="186"/>
      <c r="F8" s="186"/>
      <c r="G8" s="186"/>
      <c r="H8" s="186"/>
      <c r="I8" s="186"/>
    </row>
  </sheetData>
  <sheetProtection algorithmName="SHA-512" hashValue="3SDzsMKNKPR8IsqlFCxMnV3hxHzEVad2lU1mkc2kk/Ir335eIQ0aPu9U8rCfD/gfA3gqLeM/ieQ4k7coaruXMg==" saltValue="vGXwIOW5AV+tCJQeiDfA6A==" spinCount="100000" sheet="1" objects="1" scenarios="1" selectLockedCells="1"/>
  <mergeCells count="1">
    <mergeCell ref="A1:I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D54"/>
  <sheetViews>
    <sheetView topLeftCell="A13" workbookViewId="0">
      <selection activeCell="B35" sqref="B35"/>
    </sheetView>
  </sheetViews>
  <sheetFormatPr defaultColWidth="0" defaultRowHeight="15.75" zeroHeight="1" x14ac:dyDescent="0.25"/>
  <cols>
    <col min="1" max="1" width="64.5703125" style="170" customWidth="1"/>
    <col min="2" max="2" width="54" style="171" customWidth="1"/>
    <col min="3" max="3" width="68.140625" style="170" customWidth="1"/>
    <col min="4" max="4" width="40.7109375" style="170" customWidth="1"/>
    <col min="5" max="16384" width="8.85546875" style="170" hidden="1"/>
  </cols>
  <sheetData>
    <row r="1" spans="1:4" ht="25.15" customHeight="1" x14ac:dyDescent="0.25">
      <c r="A1" s="261" t="s">
        <v>393</v>
      </c>
      <c r="B1" s="261"/>
      <c r="C1" s="261"/>
      <c r="D1" s="162"/>
    </row>
    <row r="2" spans="1:4" x14ac:dyDescent="0.25">
      <c r="A2" s="172" t="s">
        <v>370</v>
      </c>
      <c r="B2" s="176" t="s">
        <v>369</v>
      </c>
      <c r="C2" s="176" t="s">
        <v>368</v>
      </c>
      <c r="D2" s="162"/>
    </row>
    <row r="3" spans="1:4" s="190" customFormat="1" ht="47.25" x14ac:dyDescent="0.25">
      <c r="A3" s="189" t="s">
        <v>133</v>
      </c>
      <c r="B3" s="188" t="s">
        <v>392</v>
      </c>
      <c r="C3" s="175" t="s">
        <v>391</v>
      </c>
      <c r="D3" s="191"/>
    </row>
    <row r="4" spans="1:4" s="190" customFormat="1" ht="31.5" x14ac:dyDescent="0.25">
      <c r="A4" s="175" t="s">
        <v>3</v>
      </c>
      <c r="B4" s="188" t="s">
        <v>382</v>
      </c>
      <c r="C4" s="175" t="s">
        <v>390</v>
      </c>
      <c r="D4" s="191"/>
    </row>
    <row r="5" spans="1:4" s="190" customFormat="1" ht="72.75" customHeight="1" x14ac:dyDescent="0.25">
      <c r="A5" s="175" t="s">
        <v>40</v>
      </c>
      <c r="B5" s="188" t="s">
        <v>389</v>
      </c>
      <c r="C5" s="192" t="s">
        <v>458</v>
      </c>
      <c r="D5" s="191"/>
    </row>
    <row r="6" spans="1:4" s="190" customFormat="1" ht="63.75" customHeight="1" x14ac:dyDescent="0.25">
      <c r="A6" s="175" t="s">
        <v>41</v>
      </c>
      <c r="B6" s="188" t="s">
        <v>389</v>
      </c>
      <c r="C6" s="192" t="s">
        <v>457</v>
      </c>
      <c r="D6" s="191"/>
    </row>
    <row r="7" spans="1:4" s="190" customFormat="1" ht="93" customHeight="1" x14ac:dyDescent="0.25">
      <c r="A7" s="175" t="s">
        <v>11</v>
      </c>
      <c r="B7" s="188" t="s">
        <v>388</v>
      </c>
      <c r="C7" s="175" t="s">
        <v>387</v>
      </c>
      <c r="D7" s="191"/>
    </row>
    <row r="8" spans="1:4" s="190" customFormat="1" ht="100.5" customHeight="1" x14ac:dyDescent="0.25">
      <c r="A8" s="175" t="s">
        <v>5</v>
      </c>
      <c r="B8" s="188" t="s">
        <v>386</v>
      </c>
      <c r="C8" s="175" t="s">
        <v>385</v>
      </c>
      <c r="D8" s="191"/>
    </row>
    <row r="9" spans="1:4" s="190" customFormat="1" ht="47.25" x14ac:dyDescent="0.25">
      <c r="A9" s="175" t="s">
        <v>25</v>
      </c>
      <c r="B9" t="s">
        <v>470</v>
      </c>
      <c r="C9" s="175" t="s">
        <v>384</v>
      </c>
      <c r="D9" s="191"/>
    </row>
    <row r="10" spans="1:4" s="190" customFormat="1" ht="47.25" x14ac:dyDescent="0.25">
      <c r="A10" s="175" t="s">
        <v>49</v>
      </c>
      <c r="B10" s="200" t="s">
        <v>382</v>
      </c>
      <c r="C10" s="175" t="s">
        <v>383</v>
      </c>
      <c r="D10" s="191"/>
    </row>
    <row r="11" spans="1:4" s="190" customFormat="1" ht="47.25" x14ac:dyDescent="0.25">
      <c r="A11" s="189" t="s">
        <v>25</v>
      </c>
      <c r="B11" s="200" t="s">
        <v>382</v>
      </c>
      <c r="C11" s="175" t="s">
        <v>383</v>
      </c>
      <c r="D11" s="191"/>
    </row>
    <row r="12" spans="1:4" s="190" customFormat="1" ht="47.25" x14ac:dyDescent="0.25">
      <c r="A12" s="189" t="s">
        <v>12</v>
      </c>
      <c r="B12" s="200" t="s">
        <v>382</v>
      </c>
      <c r="C12" s="175" t="s">
        <v>383</v>
      </c>
      <c r="D12" s="191"/>
    </row>
    <row r="13" spans="1:4" s="190" customFormat="1" ht="47.25" x14ac:dyDescent="0.25">
      <c r="A13" s="175" t="s">
        <v>42</v>
      </c>
      <c r="B13" s="188" t="s">
        <v>382</v>
      </c>
      <c r="C13" s="175" t="s">
        <v>381</v>
      </c>
      <c r="D13" s="191"/>
    </row>
    <row r="14" spans="1:4" s="190" customFormat="1" ht="47.25" x14ac:dyDescent="0.25">
      <c r="A14" s="175" t="s">
        <v>380</v>
      </c>
      <c r="B14" s="188" t="s">
        <v>379</v>
      </c>
      <c r="C14" s="175" t="s">
        <v>378</v>
      </c>
      <c r="D14" s="191"/>
    </row>
    <row r="15" spans="1:4" s="190" customFormat="1" ht="31.5" x14ac:dyDescent="0.25">
      <c r="A15" s="175" t="s">
        <v>50</v>
      </c>
      <c r="B15" s="200" t="s">
        <v>373</v>
      </c>
      <c r="C15" s="175" t="s">
        <v>377</v>
      </c>
      <c r="D15" s="191"/>
    </row>
    <row r="16" spans="1:4" s="190" customFormat="1" ht="31.5" x14ac:dyDescent="0.25">
      <c r="A16" s="189" t="s">
        <v>44</v>
      </c>
      <c r="B16" s="200" t="s">
        <v>373</v>
      </c>
      <c r="C16" s="175" t="s">
        <v>376</v>
      </c>
      <c r="D16" s="191"/>
    </row>
    <row r="17" spans="1:4" s="190" customFormat="1" x14ac:dyDescent="0.25">
      <c r="A17" s="189" t="s">
        <v>46</v>
      </c>
      <c r="B17" s="188" t="s">
        <v>375</v>
      </c>
      <c r="C17" s="175" t="s">
        <v>374</v>
      </c>
      <c r="D17" s="191"/>
    </row>
    <row r="18" spans="1:4" s="190" customFormat="1" x14ac:dyDescent="0.25">
      <c r="A18" s="189" t="s">
        <v>160</v>
      </c>
      <c r="B18" s="201" t="s">
        <v>373</v>
      </c>
      <c r="C18" s="175" t="s">
        <v>372</v>
      </c>
      <c r="D18" s="191"/>
    </row>
    <row r="19" spans="1:4" s="190" customFormat="1" x14ac:dyDescent="0.25">
      <c r="A19" s="189" t="s">
        <v>161</v>
      </c>
      <c r="B19" s="200" t="s">
        <v>373</v>
      </c>
      <c r="C19" s="175" t="s">
        <v>372</v>
      </c>
      <c r="D19" s="191"/>
    </row>
    <row r="20" spans="1:4" s="190" customFormat="1" x14ac:dyDescent="0.25">
      <c r="A20" s="189" t="s">
        <v>162</v>
      </c>
      <c r="B20" s="200" t="s">
        <v>373</v>
      </c>
      <c r="C20" s="175" t="s">
        <v>372</v>
      </c>
      <c r="D20" s="191"/>
    </row>
    <row r="21" spans="1:4" s="190" customFormat="1" x14ac:dyDescent="0.25">
      <c r="A21" s="189" t="s">
        <v>163</v>
      </c>
      <c r="B21" s="200" t="s">
        <v>373</v>
      </c>
      <c r="C21" s="175" t="s">
        <v>372</v>
      </c>
      <c r="D21" s="191"/>
    </row>
    <row r="22" spans="1:4" s="190" customFormat="1" x14ac:dyDescent="0.25">
      <c r="A22" s="189" t="s">
        <v>164</v>
      </c>
      <c r="B22" s="200" t="s">
        <v>373</v>
      </c>
      <c r="C22" s="175" t="s">
        <v>372</v>
      </c>
      <c r="D22" s="191"/>
    </row>
    <row r="23" spans="1:4" s="190" customFormat="1" x14ac:dyDescent="0.25">
      <c r="A23" s="189" t="s">
        <v>165</v>
      </c>
      <c r="B23" s="200" t="s">
        <v>373</v>
      </c>
      <c r="C23" s="175" t="s">
        <v>372</v>
      </c>
      <c r="D23" s="191"/>
    </row>
    <row r="24" spans="1:4" s="190" customFormat="1" x14ac:dyDescent="0.25">
      <c r="A24" s="189" t="s">
        <v>166</v>
      </c>
      <c r="B24" s="200" t="s">
        <v>373</v>
      </c>
      <c r="C24" s="175" t="s">
        <v>372</v>
      </c>
      <c r="D24" s="191"/>
    </row>
    <row r="25" spans="1:4" s="190" customFormat="1" x14ac:dyDescent="0.25">
      <c r="A25" s="189" t="s">
        <v>167</v>
      </c>
      <c r="B25" s="200" t="s">
        <v>373</v>
      </c>
      <c r="C25" s="175" t="s">
        <v>372</v>
      </c>
      <c r="D25" s="191"/>
    </row>
    <row r="26" spans="1:4" s="190" customFormat="1" x14ac:dyDescent="0.25">
      <c r="A26" s="189" t="s">
        <v>168</v>
      </c>
      <c r="B26" s="200" t="s">
        <v>373</v>
      </c>
      <c r="C26" s="175" t="s">
        <v>372</v>
      </c>
      <c r="D26" s="191"/>
    </row>
    <row r="27" spans="1:4" s="190" customFormat="1" x14ac:dyDescent="0.25">
      <c r="A27" s="189" t="s">
        <v>169</v>
      </c>
      <c r="B27" s="200" t="s">
        <v>373</v>
      </c>
      <c r="C27" s="175" t="s">
        <v>372</v>
      </c>
      <c r="D27" s="191"/>
    </row>
    <row r="28" spans="1:4" s="190" customFormat="1" x14ac:dyDescent="0.25">
      <c r="A28" s="189" t="s">
        <v>170</v>
      </c>
      <c r="B28" s="200" t="s">
        <v>373</v>
      </c>
      <c r="C28" s="175" t="s">
        <v>372</v>
      </c>
      <c r="D28" s="191"/>
    </row>
    <row r="29" spans="1:4" s="190" customFormat="1" x14ac:dyDescent="0.25">
      <c r="A29" s="189" t="s">
        <v>171</v>
      </c>
      <c r="B29" s="200" t="s">
        <v>373</v>
      </c>
      <c r="C29" s="175" t="s">
        <v>372</v>
      </c>
      <c r="D29" s="191"/>
    </row>
    <row r="30" spans="1:4" s="190" customFormat="1" x14ac:dyDescent="0.25">
      <c r="A30" s="189" t="s">
        <v>172</v>
      </c>
      <c r="B30" s="200" t="s">
        <v>373</v>
      </c>
      <c r="C30" s="175" t="s">
        <v>372</v>
      </c>
      <c r="D30" s="191"/>
    </row>
    <row r="31" spans="1:4" s="190" customFormat="1" x14ac:dyDescent="0.25">
      <c r="A31" s="189" t="s">
        <v>173</v>
      </c>
      <c r="B31" s="200" t="s">
        <v>373</v>
      </c>
      <c r="C31" s="175" t="s">
        <v>372</v>
      </c>
      <c r="D31" s="191"/>
    </row>
    <row r="32" spans="1:4" s="190" customFormat="1" ht="31.5" x14ac:dyDescent="0.25">
      <c r="A32" s="175" t="s">
        <v>174</v>
      </c>
      <c r="B32" s="200" t="s">
        <v>373</v>
      </c>
      <c r="C32" s="175" t="s">
        <v>372</v>
      </c>
      <c r="D32" s="191"/>
    </row>
    <row r="33" spans="1:4" s="190" customFormat="1" x14ac:dyDescent="0.25">
      <c r="A33" s="189" t="s">
        <v>175</v>
      </c>
      <c r="B33" s="200" t="s">
        <v>373</v>
      </c>
      <c r="C33" s="175" t="s">
        <v>372</v>
      </c>
      <c r="D33" s="191"/>
    </row>
    <row r="34" spans="1:4" s="190" customFormat="1" x14ac:dyDescent="0.25">
      <c r="A34" s="189" t="s">
        <v>176</v>
      </c>
      <c r="B34" s="200" t="s">
        <v>373</v>
      </c>
      <c r="C34" s="175" t="s">
        <v>372</v>
      </c>
      <c r="D34" s="191"/>
    </row>
    <row r="35" spans="1:4" s="190" customFormat="1" x14ac:dyDescent="0.25">
      <c r="A35" s="189" t="s">
        <v>47</v>
      </c>
      <c r="B35" s="200" t="s">
        <v>469</v>
      </c>
      <c r="C35" s="175" t="s">
        <v>372</v>
      </c>
      <c r="D35" s="191"/>
    </row>
    <row r="36" spans="1:4" x14ac:dyDescent="0.25">
      <c r="A36" s="187"/>
      <c r="C36" s="174"/>
    </row>
    <row r="37" spans="1:4" x14ac:dyDescent="0.25">
      <c r="A37" s="262" t="s">
        <v>371</v>
      </c>
      <c r="B37" s="262"/>
      <c r="C37" s="262"/>
      <c r="D37" s="262"/>
    </row>
    <row r="38" spans="1:4" ht="31.5" x14ac:dyDescent="0.25">
      <c r="A38" s="172" t="s">
        <v>370</v>
      </c>
      <c r="B38" s="172" t="s">
        <v>369</v>
      </c>
      <c r="C38" s="173" t="s">
        <v>368</v>
      </c>
      <c r="D38" s="172" t="s">
        <v>367</v>
      </c>
    </row>
    <row r="39" spans="1:4" x14ac:dyDescent="0.25">
      <c r="A39" s="198"/>
      <c r="B39" s="199"/>
      <c r="C39" s="198"/>
      <c r="D39" s="198"/>
    </row>
    <row r="40" spans="1:4" x14ac:dyDescent="0.25">
      <c r="A40" s="198"/>
      <c r="B40" s="199"/>
      <c r="C40" s="198"/>
      <c r="D40" s="198"/>
    </row>
    <row r="41" spans="1:4" x14ac:dyDescent="0.25">
      <c r="A41" s="198"/>
      <c r="B41" s="199"/>
      <c r="C41" s="198"/>
      <c r="D41" s="198"/>
    </row>
    <row r="42" spans="1:4" x14ac:dyDescent="0.25">
      <c r="A42" s="198"/>
      <c r="B42" s="199"/>
      <c r="C42" s="198"/>
      <c r="D42" s="198"/>
    </row>
    <row r="43" spans="1:4" x14ac:dyDescent="0.25">
      <c r="A43" s="198"/>
      <c r="B43" s="199"/>
      <c r="C43" s="198"/>
      <c r="D43" s="198"/>
    </row>
    <row r="44" spans="1:4" x14ac:dyDescent="0.25"/>
    <row r="45" spans="1:4" x14ac:dyDescent="0.25"/>
    <row r="46" spans="1:4" x14ac:dyDescent="0.25"/>
    <row r="47" spans="1:4" x14ac:dyDescent="0.25"/>
    <row r="48" spans="1:4" x14ac:dyDescent="0.25"/>
    <row r="49" x14ac:dyDescent="0.25"/>
    <row r="50" x14ac:dyDescent="0.25"/>
    <row r="51" x14ac:dyDescent="0.25"/>
    <row r="52" x14ac:dyDescent="0.25"/>
    <row r="53" x14ac:dyDescent="0.25"/>
    <row r="54" x14ac:dyDescent="0.25"/>
  </sheetData>
  <sheetProtection algorithmName="SHA-512" hashValue="tDxLrZtc2WMbWC+ng654ycoE/V/2lGsnjyzl1Du06+U/YVxlIh92OM5yDbkbgi24S92FhSuZMp74EmrBtBGIbg==" saltValue="/tfi9pzp1DwcgzMFbxNFqA==" spinCount="100000" sheet="1" objects="1" scenarios="1"/>
  <mergeCells count="2">
    <mergeCell ref="A1:C1"/>
    <mergeCell ref="A37:D37"/>
  </mergeCells>
  <hyperlinks>
    <hyperlink ref="B5" r:id="rId1" xr:uid="{00000000-0004-0000-0400-000000000000}"/>
    <hyperlink ref="B6" r:id="rId2" xr:uid="{00000000-0004-0000-0400-000001000000}"/>
    <hyperlink ref="B7" r:id="rId3" location="/" xr:uid="{00000000-0004-0000-0400-000002000000}"/>
    <hyperlink ref="B8" r:id="rId4" location="/" xr:uid="{00000000-0004-0000-0400-000003000000}"/>
    <hyperlink ref="B4" r:id="rId5" location="/" xr:uid="{00000000-0004-0000-0400-000004000000}"/>
    <hyperlink ref="B13" r:id="rId6" location="/" xr:uid="{00000000-0004-0000-0400-000005000000}"/>
    <hyperlink ref="B14" r:id="rId7" location="/" xr:uid="{00000000-0004-0000-0400-000006000000}"/>
    <hyperlink ref="B17" r:id="rId8" xr:uid="{00000000-0004-0000-0400-000007000000}"/>
    <hyperlink ref="B18" r:id="rId9" xr:uid="{00000000-0004-0000-0400-000008000000}"/>
    <hyperlink ref="B19" r:id="rId10" xr:uid="{00000000-0004-0000-0400-000009000000}"/>
    <hyperlink ref="B20" r:id="rId11" xr:uid="{00000000-0004-0000-0400-00000A000000}"/>
    <hyperlink ref="B21" r:id="rId12" xr:uid="{00000000-0004-0000-0400-00000B000000}"/>
    <hyperlink ref="B22:B35" r:id="rId13" display="http://stat.hi.lt/" xr:uid="{00000000-0004-0000-0400-00000C000000}"/>
    <hyperlink ref="B15" r:id="rId14" xr:uid="{00000000-0004-0000-0400-00000D000000}"/>
    <hyperlink ref="B16" r:id="rId15" xr:uid="{00000000-0004-0000-0400-00000E000000}"/>
    <hyperlink ref="B12" r:id="rId16" location="/" xr:uid="{00000000-0004-0000-0400-00000F000000}"/>
    <hyperlink ref="B11" r:id="rId17" xr:uid="{00000000-0004-0000-0400-000010000000}"/>
    <hyperlink ref="B10" r:id="rId18" xr:uid="{00000000-0004-0000-0400-000011000000}"/>
    <hyperlink ref="B3" r:id="rId19" xr:uid="{00000000-0004-0000-0400-000012000000}"/>
  </hyperlinks>
  <pageMargins left="0.7" right="0.7" top="0.75" bottom="0.75" header="0.3" footer="0.3"/>
  <pageSetup paperSize="9" orientation="portrait" r:id="rId2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apas1"/>
  <dimension ref="A1:B24"/>
  <sheetViews>
    <sheetView workbookViewId="0">
      <selection activeCell="E12" sqref="E12"/>
    </sheetView>
  </sheetViews>
  <sheetFormatPr defaultRowHeight="15" x14ac:dyDescent="0.25"/>
  <cols>
    <col min="1" max="1" width="37.85546875" customWidth="1"/>
    <col min="2" max="2" width="86.85546875" customWidth="1"/>
  </cols>
  <sheetData>
    <row r="1" spans="1:2" ht="15.75" x14ac:dyDescent="0.25">
      <c r="A1" s="261" t="s">
        <v>429</v>
      </c>
      <c r="B1" s="261"/>
    </row>
    <row r="2" spans="1:2" ht="15.75" x14ac:dyDescent="0.25">
      <c r="A2" s="176" t="s">
        <v>428</v>
      </c>
      <c r="B2" s="196" t="s">
        <v>427</v>
      </c>
    </row>
    <row r="3" spans="1:2" ht="31.5" x14ac:dyDescent="0.25">
      <c r="A3" s="194" t="s">
        <v>426</v>
      </c>
      <c r="B3" s="193" t="s">
        <v>425</v>
      </c>
    </row>
    <row r="4" spans="1:2" ht="40.5" customHeight="1" x14ac:dyDescent="0.25">
      <c r="A4" s="194" t="s">
        <v>468</v>
      </c>
      <c r="B4" s="193" t="s">
        <v>467</v>
      </c>
    </row>
    <row r="5" spans="1:2" ht="63" x14ac:dyDescent="0.25">
      <c r="A5" s="194" t="s">
        <v>424</v>
      </c>
      <c r="B5" s="193" t="s">
        <v>423</v>
      </c>
    </row>
    <row r="6" spans="1:2" ht="31.5" x14ac:dyDescent="0.25">
      <c r="A6" s="194" t="s">
        <v>422</v>
      </c>
      <c r="B6" s="193" t="s">
        <v>466</v>
      </c>
    </row>
    <row r="7" spans="1:2" ht="15.75" x14ac:dyDescent="0.25">
      <c r="A7" s="194" t="s">
        <v>421</v>
      </c>
      <c r="B7" s="193" t="s">
        <v>420</v>
      </c>
    </row>
    <row r="8" spans="1:2" ht="47.25" x14ac:dyDescent="0.25">
      <c r="A8" s="194" t="s">
        <v>419</v>
      </c>
      <c r="B8" s="193" t="s">
        <v>418</v>
      </c>
    </row>
    <row r="9" spans="1:2" ht="15.75" x14ac:dyDescent="0.25">
      <c r="A9" s="194" t="s">
        <v>132</v>
      </c>
      <c r="B9" s="193" t="s">
        <v>417</v>
      </c>
    </row>
    <row r="10" spans="1:2" ht="31.5" x14ac:dyDescent="0.25">
      <c r="A10" s="194" t="s">
        <v>416</v>
      </c>
      <c r="B10" s="193" t="s">
        <v>415</v>
      </c>
    </row>
    <row r="11" spans="1:2" ht="47.25" x14ac:dyDescent="0.25">
      <c r="A11" s="194" t="s">
        <v>414</v>
      </c>
      <c r="B11" s="193" t="s">
        <v>413</v>
      </c>
    </row>
    <row r="12" spans="1:2" ht="78.75" x14ac:dyDescent="0.25">
      <c r="A12" s="194" t="s">
        <v>412</v>
      </c>
      <c r="B12" s="193" t="s">
        <v>411</v>
      </c>
    </row>
    <row r="13" spans="1:2" ht="94.5" x14ac:dyDescent="0.25">
      <c r="A13" s="194" t="s">
        <v>410</v>
      </c>
      <c r="B13" s="193" t="s">
        <v>465</v>
      </c>
    </row>
    <row r="14" spans="1:2" ht="78.75" x14ac:dyDescent="0.25">
      <c r="A14" s="194" t="s">
        <v>409</v>
      </c>
      <c r="B14" s="193" t="s">
        <v>408</v>
      </c>
    </row>
    <row r="15" spans="1:2" ht="15.75" x14ac:dyDescent="0.25">
      <c r="A15" s="194" t="s">
        <v>407</v>
      </c>
      <c r="B15" s="193" t="s">
        <v>406</v>
      </c>
    </row>
    <row r="16" spans="1:2" ht="63" x14ac:dyDescent="0.25">
      <c r="A16" s="194" t="s">
        <v>464</v>
      </c>
      <c r="B16" s="193" t="s">
        <v>463</v>
      </c>
    </row>
    <row r="17" spans="1:2" ht="47.25" x14ac:dyDescent="0.25">
      <c r="A17" s="194" t="s">
        <v>405</v>
      </c>
      <c r="B17" s="193" t="s">
        <v>404</v>
      </c>
    </row>
    <row r="18" spans="1:2" ht="78.75" x14ac:dyDescent="0.25">
      <c r="A18" s="194" t="s">
        <v>462</v>
      </c>
      <c r="B18" s="193" t="s">
        <v>461</v>
      </c>
    </row>
    <row r="19" spans="1:2" ht="47.25" x14ac:dyDescent="0.25">
      <c r="A19" s="194" t="s">
        <v>403</v>
      </c>
      <c r="B19" s="193" t="s">
        <v>402</v>
      </c>
    </row>
    <row r="20" spans="1:2" ht="47.25" x14ac:dyDescent="0.25">
      <c r="A20" s="194" t="s">
        <v>401</v>
      </c>
      <c r="B20" s="193" t="s">
        <v>400</v>
      </c>
    </row>
    <row r="21" spans="1:2" ht="31.5" x14ac:dyDescent="0.25">
      <c r="A21" s="194" t="s">
        <v>399</v>
      </c>
      <c r="B21" s="193" t="s">
        <v>398</v>
      </c>
    </row>
    <row r="22" spans="1:2" ht="31.5" x14ac:dyDescent="0.25">
      <c r="A22" s="194" t="s">
        <v>397</v>
      </c>
      <c r="B22" s="193" t="s">
        <v>396</v>
      </c>
    </row>
    <row r="23" spans="1:2" ht="63" x14ac:dyDescent="0.25">
      <c r="A23" s="194" t="s">
        <v>460</v>
      </c>
      <c r="B23" s="195" t="s">
        <v>459</v>
      </c>
    </row>
    <row r="24" spans="1:2" ht="31.5" x14ac:dyDescent="0.25">
      <c r="A24" s="194" t="s">
        <v>395</v>
      </c>
      <c r="B24" s="193" t="s">
        <v>394</v>
      </c>
    </row>
  </sheetData>
  <sheetProtection algorithmName="SHA-512" hashValue="KDaWc6CqkwRquqJE810svXAjY1AyrxA0dHpRzKKYj3nC1z+LjUoMOpu2jnpert5Kpa0znaGuCWvoQep7uX50JQ==" saltValue="Gc7RaSLSEOl/7e5k+UTxnw==" spinCount="100000" sheet="1" objects="1" scenarios="1"/>
  <mergeCells count="1">
    <mergeCell ref="A1:B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filterMode="1">
    <pageSetUpPr fitToPage="1"/>
  </sheetPr>
  <dimension ref="A1:AW223"/>
  <sheetViews>
    <sheetView zoomScale="80" zoomScaleNormal="80" zoomScaleSheetLayoutView="55" workbookViewId="0">
      <pane ySplit="3" topLeftCell="A16" activePane="bottomLeft" state="frozen"/>
      <selection activeCell="B15" sqref="A12:J30"/>
      <selection pane="bottomLeft" activeCell="G18" sqref="G18"/>
    </sheetView>
  </sheetViews>
  <sheetFormatPr defaultColWidth="0" defaultRowHeight="12.75" zeroHeight="1" outlineLevelCol="1" x14ac:dyDescent="0.25"/>
  <cols>
    <col min="1" max="1" width="11.85546875" style="3" customWidth="1"/>
    <col min="2" max="2" width="15.5703125" style="2" bestFit="1" customWidth="1"/>
    <col min="3" max="3" width="23.42578125" style="2" customWidth="1"/>
    <col min="4" max="4" width="24" style="2" customWidth="1"/>
    <col min="5" max="5" width="31.42578125" style="2" customWidth="1"/>
    <col min="6" max="6" width="20.5703125" style="1" customWidth="1"/>
    <col min="7" max="7" width="55.28515625" style="5" customWidth="1"/>
    <col min="8" max="8" width="24.28515625" style="5" customWidth="1"/>
    <col min="9" max="9" width="21.7109375" style="5" customWidth="1" outlineLevel="1"/>
    <col min="10" max="10" width="17.28515625" style="3" customWidth="1"/>
    <col min="11" max="11" width="14.85546875" style="3" customWidth="1" outlineLevel="1"/>
    <col min="12" max="12" width="81.28515625" style="9" customWidth="1"/>
    <col min="13" max="13" width="19.28515625" style="3" customWidth="1"/>
    <col min="14" max="14" width="21.7109375" style="1" customWidth="1"/>
    <col min="15" max="16" width="7.28515625" style="8" customWidth="1"/>
    <col min="17" max="17" width="8.7109375" style="8" customWidth="1"/>
    <col min="18" max="18" width="11.28515625" style="10" customWidth="1"/>
    <col min="19" max="19" width="8.140625" style="8" customWidth="1"/>
    <col min="20" max="20" width="6.7109375" style="8" customWidth="1"/>
    <col min="21" max="21" width="10.85546875" style="8" customWidth="1"/>
    <col min="22" max="22" width="10.5703125" style="11" customWidth="1"/>
    <col min="23" max="23" width="7.5703125" style="8" customWidth="1"/>
    <col min="24" max="24" width="7.42578125" style="8" customWidth="1"/>
    <col min="25" max="25" width="7.5703125" style="8" customWidth="1"/>
    <col min="26" max="26" width="10.7109375" style="11" customWidth="1"/>
    <col min="27" max="28" width="5.7109375" style="2" customWidth="1"/>
    <col min="29" max="29" width="8.28515625" style="2" customWidth="1"/>
    <col min="30" max="30" width="10.42578125" style="12" customWidth="1"/>
    <col min="31" max="32" width="6.140625" style="2" customWidth="1"/>
    <col min="33" max="33" width="8.42578125" style="2" customWidth="1"/>
    <col min="34" max="34" width="10.28515625" style="12" customWidth="1"/>
    <col min="35" max="37" width="9.140625" style="12" customWidth="1"/>
    <col min="38" max="38" width="11.7109375" style="12" customWidth="1"/>
    <col min="39" max="41" width="9.140625" style="12" customWidth="1"/>
    <col min="42" max="42" width="11.28515625" style="12" customWidth="1"/>
    <col min="43" max="45" width="9.140625" style="12" customWidth="1"/>
    <col min="46" max="46" width="11.140625" style="12" customWidth="1"/>
    <col min="47" max="48" width="23.42578125" style="7" customWidth="1"/>
    <col min="49" max="49" width="16.28515625" style="1" customWidth="1"/>
    <col min="50" max="16384" width="16.28515625" style="1" hidden="1"/>
  </cols>
  <sheetData>
    <row r="1" spans="1:49" ht="63.6" customHeight="1" x14ac:dyDescent="0.25">
      <c r="A1" s="80" t="s">
        <v>38</v>
      </c>
      <c r="B1" s="81"/>
      <c r="C1" s="81"/>
      <c r="D1" s="81"/>
      <c r="E1" s="81"/>
      <c r="F1" s="81"/>
      <c r="G1" s="81"/>
      <c r="H1" s="81"/>
      <c r="I1" s="81"/>
      <c r="J1" s="81"/>
      <c r="K1" s="81"/>
      <c r="L1" s="82"/>
      <c r="M1" s="81"/>
      <c r="N1" s="83"/>
      <c r="O1" s="253" t="s">
        <v>83</v>
      </c>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4"/>
      <c r="AU1" s="263" t="s">
        <v>190</v>
      </c>
      <c r="AV1" s="263" t="s">
        <v>191</v>
      </c>
      <c r="AW1" s="263" t="s">
        <v>84</v>
      </c>
    </row>
    <row r="2" spans="1:49" s="6" customFormat="1" ht="85.15" customHeight="1" x14ac:dyDescent="0.25">
      <c r="A2" s="72" t="s">
        <v>10</v>
      </c>
      <c r="B2" s="84" t="s">
        <v>32</v>
      </c>
      <c r="C2" s="84" t="s">
        <v>120</v>
      </c>
      <c r="D2" s="85" t="s">
        <v>74</v>
      </c>
      <c r="E2" s="84" t="s">
        <v>33</v>
      </c>
      <c r="F2" s="84" t="s">
        <v>192</v>
      </c>
      <c r="G2" s="84" t="s">
        <v>61</v>
      </c>
      <c r="H2" s="86" t="s">
        <v>82</v>
      </c>
      <c r="I2" s="58" t="s">
        <v>122</v>
      </c>
      <c r="J2" s="58" t="s">
        <v>183</v>
      </c>
      <c r="K2" s="46" t="s">
        <v>138</v>
      </c>
      <c r="L2" s="59" t="s">
        <v>182</v>
      </c>
      <c r="M2" s="59" t="s">
        <v>34</v>
      </c>
      <c r="N2" s="59" t="s">
        <v>78</v>
      </c>
      <c r="O2" s="242" t="s">
        <v>471</v>
      </c>
      <c r="P2" s="242"/>
      <c r="Q2" s="242"/>
      <c r="R2" s="242"/>
      <c r="S2" s="242" t="s">
        <v>184</v>
      </c>
      <c r="T2" s="242"/>
      <c r="U2" s="242"/>
      <c r="V2" s="242"/>
      <c r="W2" s="242" t="s">
        <v>472</v>
      </c>
      <c r="X2" s="242"/>
      <c r="Y2" s="242"/>
      <c r="Z2" s="242"/>
      <c r="AA2" s="242" t="s">
        <v>185</v>
      </c>
      <c r="AB2" s="242"/>
      <c r="AC2" s="242"/>
      <c r="AD2" s="242"/>
      <c r="AE2" s="243" t="s">
        <v>473</v>
      </c>
      <c r="AF2" s="244"/>
      <c r="AG2" s="244"/>
      <c r="AH2" s="245"/>
      <c r="AI2" s="243" t="s">
        <v>474</v>
      </c>
      <c r="AJ2" s="244"/>
      <c r="AK2" s="244"/>
      <c r="AL2" s="245"/>
      <c r="AM2" s="243" t="s">
        <v>475</v>
      </c>
      <c r="AN2" s="244"/>
      <c r="AO2" s="244"/>
      <c r="AP2" s="245"/>
      <c r="AQ2" s="243" t="s">
        <v>476</v>
      </c>
      <c r="AR2" s="244"/>
      <c r="AS2" s="244"/>
      <c r="AT2" s="245"/>
      <c r="AU2" s="264"/>
      <c r="AV2" s="264"/>
      <c r="AW2" s="264"/>
    </row>
    <row r="3" spans="1:49" s="4" customFormat="1" ht="48" customHeight="1" x14ac:dyDescent="0.25">
      <c r="A3" s="59" t="s">
        <v>29</v>
      </c>
      <c r="B3" s="87" t="s">
        <v>26</v>
      </c>
      <c r="C3" s="87" t="s">
        <v>26</v>
      </c>
      <c r="D3" s="87" t="s">
        <v>26</v>
      </c>
      <c r="E3" s="87" t="s">
        <v>26</v>
      </c>
      <c r="F3" s="87" t="s">
        <v>26</v>
      </c>
      <c r="G3" s="87" t="s">
        <v>37</v>
      </c>
      <c r="H3" s="87" t="s">
        <v>81</v>
      </c>
      <c r="I3" s="87" t="s">
        <v>193</v>
      </c>
      <c r="J3" s="87" t="s">
        <v>35</v>
      </c>
      <c r="K3" s="88"/>
      <c r="L3" s="89" t="s">
        <v>194</v>
      </c>
      <c r="M3" s="89" t="s">
        <v>195</v>
      </c>
      <c r="N3" s="89" t="s">
        <v>79</v>
      </c>
      <c r="O3" s="59" t="s">
        <v>77</v>
      </c>
      <c r="P3" s="59" t="s">
        <v>31</v>
      </c>
      <c r="Q3" s="59" t="s">
        <v>181</v>
      </c>
      <c r="R3" s="59" t="s">
        <v>30</v>
      </c>
      <c r="S3" s="59" t="s">
        <v>77</v>
      </c>
      <c r="T3" s="59" t="s">
        <v>31</v>
      </c>
      <c r="U3" s="59" t="s">
        <v>181</v>
      </c>
      <c r="V3" s="59" t="s">
        <v>30</v>
      </c>
      <c r="W3" s="59" t="s">
        <v>77</v>
      </c>
      <c r="X3" s="59" t="s">
        <v>31</v>
      </c>
      <c r="Y3" s="59" t="s">
        <v>181</v>
      </c>
      <c r="Z3" s="59" t="s">
        <v>30</v>
      </c>
      <c r="AA3" s="59" t="s">
        <v>77</v>
      </c>
      <c r="AB3" s="59" t="s">
        <v>31</v>
      </c>
      <c r="AC3" s="59" t="s">
        <v>181</v>
      </c>
      <c r="AD3" s="59" t="s">
        <v>30</v>
      </c>
      <c r="AE3" s="59" t="s">
        <v>77</v>
      </c>
      <c r="AF3" s="59" t="s">
        <v>31</v>
      </c>
      <c r="AG3" s="59" t="s">
        <v>181</v>
      </c>
      <c r="AH3" s="59" t="s">
        <v>30</v>
      </c>
      <c r="AI3" s="59" t="s">
        <v>77</v>
      </c>
      <c r="AJ3" s="59" t="s">
        <v>31</v>
      </c>
      <c r="AK3" s="59" t="s">
        <v>181</v>
      </c>
      <c r="AL3" s="59" t="s">
        <v>30</v>
      </c>
      <c r="AM3" s="59" t="s">
        <v>77</v>
      </c>
      <c r="AN3" s="59" t="s">
        <v>31</v>
      </c>
      <c r="AO3" s="59" t="s">
        <v>181</v>
      </c>
      <c r="AP3" s="59" t="s">
        <v>30</v>
      </c>
      <c r="AQ3" s="59" t="s">
        <v>77</v>
      </c>
      <c r="AR3" s="59" t="s">
        <v>31</v>
      </c>
      <c r="AS3" s="59" t="s">
        <v>181</v>
      </c>
      <c r="AT3" s="59" t="s">
        <v>30</v>
      </c>
      <c r="AU3" s="89" t="s">
        <v>80</v>
      </c>
      <c r="AV3" s="89" t="s">
        <v>79</v>
      </c>
      <c r="AW3" s="89" t="s">
        <v>79</v>
      </c>
    </row>
    <row r="4" spans="1:49" ht="67.150000000000006" customHeight="1" x14ac:dyDescent="0.25">
      <c r="A4" s="90">
        <v>1</v>
      </c>
      <c r="B4" s="265" t="s">
        <v>9</v>
      </c>
      <c r="C4" s="265" t="s">
        <v>71</v>
      </c>
      <c r="D4" s="267" t="s">
        <v>196</v>
      </c>
      <c r="E4" s="269" t="s">
        <v>142</v>
      </c>
      <c r="F4" s="79" t="s">
        <v>28</v>
      </c>
      <c r="G4" s="74" t="s">
        <v>140</v>
      </c>
      <c r="H4" s="91" t="s">
        <v>13</v>
      </c>
      <c r="I4" s="92" t="s">
        <v>20</v>
      </c>
      <c r="J4" s="92" t="str">
        <f t="shared" ref="J4:J11" si="0">IF(B4="Švietimas","Pasirinkite reikšmę","N/A")</f>
        <v>N/A</v>
      </c>
      <c r="K4" s="93" t="str">
        <f t="shared" ref="K4:K67" si="1">IF(H4="Pagrindinis","N/A","Aprašykite rodiklį")</f>
        <v>N/A</v>
      </c>
      <c r="L4" s="94" t="s">
        <v>218</v>
      </c>
      <c r="M4" s="95" t="s">
        <v>0</v>
      </c>
      <c r="N4" s="96"/>
      <c r="O4" s="97"/>
      <c r="P4" s="97"/>
      <c r="Q4" s="97"/>
      <c r="R4" s="98" t="str">
        <f t="shared" ref="R4:R67" si="2">IF(P4=0," ", (O4/P4*100))</f>
        <v xml:space="preserve"> </v>
      </c>
      <c r="S4" s="97"/>
      <c r="T4" s="97"/>
      <c r="U4" s="97"/>
      <c r="V4" s="98" t="str">
        <f t="shared" ref="V4:V67" si="3">IF(T4=0," ", (S4/T4*100))</f>
        <v xml:space="preserve"> </v>
      </c>
      <c r="W4" s="97"/>
      <c r="X4" s="97"/>
      <c r="Y4" s="97"/>
      <c r="Z4" s="98" t="str">
        <f t="shared" ref="Z4:Z67" si="4">IF(X4=0," ", (W4/X4*100))</f>
        <v xml:space="preserve"> </v>
      </c>
      <c r="AA4" s="97"/>
      <c r="AB4" s="97"/>
      <c r="AC4" s="97"/>
      <c r="AD4" s="98" t="str">
        <f t="shared" ref="AD4:AD67" si="5">IF(AB4=0," ", (AA4/AB4*100))</f>
        <v xml:space="preserve"> </v>
      </c>
      <c r="AE4" s="97"/>
      <c r="AF4" s="97"/>
      <c r="AG4" s="97"/>
      <c r="AH4" s="98" t="str">
        <f t="shared" ref="AH4:AH67" si="6">IF(AF4=0," ", (AE4/AF4*100))</f>
        <v xml:space="preserve"> </v>
      </c>
      <c r="AI4" s="99"/>
      <c r="AJ4" s="99"/>
      <c r="AK4" s="99"/>
      <c r="AL4" s="98" t="str">
        <f t="shared" ref="AL4:AL67" si="7">IF(AJ4=0," ", (AI4/AJ4*100))</f>
        <v xml:space="preserve"> </v>
      </c>
      <c r="AM4" s="99"/>
      <c r="AN4" s="99"/>
      <c r="AO4" s="99"/>
      <c r="AP4" s="98" t="str">
        <f t="shared" ref="AP4:AP67" si="8">IF(AN4=0," ", (AM4/AN4*100))</f>
        <v xml:space="preserve"> </v>
      </c>
      <c r="AQ4" s="99"/>
      <c r="AR4" s="99"/>
      <c r="AS4" s="99"/>
      <c r="AT4" s="98" t="str">
        <f t="shared" ref="AT4:AT67" si="9">IF(AR4=0," ", (AQ4/AR4*100))</f>
        <v xml:space="preserve"> </v>
      </c>
      <c r="AU4" s="100" t="e">
        <f>SUM(R4+V4+Z4+AD4+AH4+AL4+AP4+AT4)/7</f>
        <v>#VALUE!</v>
      </c>
      <c r="AV4" s="96"/>
      <c r="AW4" s="78"/>
    </row>
    <row r="5" spans="1:49" ht="60.6" customHeight="1" x14ac:dyDescent="0.25">
      <c r="A5" s="90">
        <v>2</v>
      </c>
      <c r="B5" s="265"/>
      <c r="C5" s="265"/>
      <c r="D5" s="268"/>
      <c r="E5" s="270"/>
      <c r="F5" s="79" t="s">
        <v>28</v>
      </c>
      <c r="G5" s="74" t="s">
        <v>285</v>
      </c>
      <c r="H5" s="91" t="s">
        <v>13</v>
      </c>
      <c r="I5" s="92" t="s">
        <v>20</v>
      </c>
      <c r="J5" s="92" t="str">
        <f t="shared" si="0"/>
        <v>N/A</v>
      </c>
      <c r="K5" s="93" t="str">
        <f t="shared" si="1"/>
        <v>N/A</v>
      </c>
      <c r="L5" s="94" t="s">
        <v>219</v>
      </c>
      <c r="M5" s="95" t="s">
        <v>0</v>
      </c>
      <c r="N5" s="96"/>
      <c r="O5" s="97"/>
      <c r="P5" s="97"/>
      <c r="Q5" s="97"/>
      <c r="R5" s="98" t="str">
        <f t="shared" si="2"/>
        <v xml:space="preserve"> </v>
      </c>
      <c r="S5" s="97"/>
      <c r="T5" s="97"/>
      <c r="U5" s="97"/>
      <c r="V5" s="98" t="str">
        <f t="shared" si="3"/>
        <v xml:space="preserve"> </v>
      </c>
      <c r="W5" s="97"/>
      <c r="X5" s="97"/>
      <c r="Y5" s="97"/>
      <c r="Z5" s="98" t="str">
        <f t="shared" si="4"/>
        <v xml:space="preserve"> </v>
      </c>
      <c r="AA5" s="97"/>
      <c r="AB5" s="97"/>
      <c r="AC5" s="97"/>
      <c r="AD5" s="98" t="str">
        <f t="shared" si="5"/>
        <v xml:space="preserve"> </v>
      </c>
      <c r="AE5" s="97"/>
      <c r="AF5" s="97"/>
      <c r="AG5" s="97"/>
      <c r="AH5" s="98" t="str">
        <f t="shared" si="6"/>
        <v xml:space="preserve"> </v>
      </c>
      <c r="AI5" s="99"/>
      <c r="AJ5" s="99"/>
      <c r="AK5" s="99"/>
      <c r="AL5" s="98" t="str">
        <f t="shared" si="7"/>
        <v xml:space="preserve"> </v>
      </c>
      <c r="AM5" s="99"/>
      <c r="AN5" s="99"/>
      <c r="AO5" s="99"/>
      <c r="AP5" s="98" t="str">
        <f t="shared" si="8"/>
        <v xml:space="preserve"> </v>
      </c>
      <c r="AQ5" s="99"/>
      <c r="AR5" s="99"/>
      <c r="AS5" s="99"/>
      <c r="AT5" s="98" t="str">
        <f t="shared" si="9"/>
        <v xml:space="preserve"> </v>
      </c>
      <c r="AU5" s="100" t="e">
        <f t="shared" ref="AU5:AU21" si="10">SUM(R5+V5+Z5+AD5+AH5+AL5+AP5+AT5)/7</f>
        <v>#VALUE!</v>
      </c>
      <c r="AV5" s="96"/>
      <c r="AW5" s="78"/>
    </row>
    <row r="6" spans="1:49" ht="82.9" customHeight="1" x14ac:dyDescent="0.25">
      <c r="A6" s="90">
        <v>3</v>
      </c>
      <c r="B6" s="265"/>
      <c r="C6" s="265"/>
      <c r="D6" s="268"/>
      <c r="E6" s="270"/>
      <c r="F6" s="79" t="s">
        <v>28</v>
      </c>
      <c r="G6" s="74" t="s">
        <v>271</v>
      </c>
      <c r="H6" s="91" t="s">
        <v>14</v>
      </c>
      <c r="I6" s="92" t="s">
        <v>20</v>
      </c>
      <c r="J6" s="92" t="str">
        <f t="shared" si="0"/>
        <v>N/A</v>
      </c>
      <c r="K6" s="93" t="str">
        <f t="shared" si="1"/>
        <v>Aprašykite rodiklį</v>
      </c>
      <c r="L6" s="101" t="s">
        <v>220</v>
      </c>
      <c r="M6" s="95" t="s">
        <v>6</v>
      </c>
      <c r="N6" s="96"/>
      <c r="O6" s="97"/>
      <c r="P6" s="97"/>
      <c r="Q6" s="97"/>
      <c r="R6" s="98" t="str">
        <f t="shared" si="2"/>
        <v xml:space="preserve"> </v>
      </c>
      <c r="S6" s="97"/>
      <c r="T6" s="97"/>
      <c r="U6" s="97"/>
      <c r="V6" s="98" t="str">
        <f t="shared" si="3"/>
        <v xml:space="preserve"> </v>
      </c>
      <c r="W6" s="97"/>
      <c r="X6" s="97"/>
      <c r="Y6" s="97"/>
      <c r="Z6" s="98" t="str">
        <f t="shared" si="4"/>
        <v xml:space="preserve"> </v>
      </c>
      <c r="AA6" s="97"/>
      <c r="AB6" s="97"/>
      <c r="AC6" s="97"/>
      <c r="AD6" s="98" t="str">
        <f t="shared" si="5"/>
        <v xml:space="preserve"> </v>
      </c>
      <c r="AE6" s="97"/>
      <c r="AF6" s="97"/>
      <c r="AG6" s="97"/>
      <c r="AH6" s="98" t="str">
        <f t="shared" si="6"/>
        <v xml:space="preserve"> </v>
      </c>
      <c r="AI6" s="99"/>
      <c r="AJ6" s="99"/>
      <c r="AK6" s="99"/>
      <c r="AL6" s="98" t="str">
        <f t="shared" si="7"/>
        <v xml:space="preserve"> </v>
      </c>
      <c r="AM6" s="99"/>
      <c r="AN6" s="99"/>
      <c r="AO6" s="99"/>
      <c r="AP6" s="98" t="str">
        <f t="shared" si="8"/>
        <v xml:space="preserve"> </v>
      </c>
      <c r="AQ6" s="99"/>
      <c r="AR6" s="99"/>
      <c r="AS6" s="99"/>
      <c r="AT6" s="98" t="str">
        <f t="shared" si="9"/>
        <v xml:space="preserve"> </v>
      </c>
      <c r="AU6" s="100" t="e">
        <f t="shared" si="10"/>
        <v>#VALUE!</v>
      </c>
      <c r="AV6" s="96"/>
      <c r="AW6" s="78"/>
    </row>
    <row r="7" spans="1:49" ht="76.5" x14ac:dyDescent="0.25">
      <c r="A7" s="90">
        <v>4</v>
      </c>
      <c r="B7" s="265"/>
      <c r="C7" s="265"/>
      <c r="D7" s="268"/>
      <c r="E7" s="270"/>
      <c r="F7" s="79" t="s">
        <v>28</v>
      </c>
      <c r="G7" s="160" t="s">
        <v>282</v>
      </c>
      <c r="H7" s="91" t="s">
        <v>14</v>
      </c>
      <c r="I7" s="92" t="s">
        <v>20</v>
      </c>
      <c r="J7" s="92" t="str">
        <f t="shared" si="0"/>
        <v>N/A</v>
      </c>
      <c r="K7" s="93" t="str">
        <f t="shared" si="1"/>
        <v>Aprašykite rodiklį</v>
      </c>
      <c r="L7" s="101" t="s">
        <v>269</v>
      </c>
      <c r="M7" s="95" t="s">
        <v>6</v>
      </c>
      <c r="N7" s="96"/>
      <c r="O7" s="97"/>
      <c r="P7" s="97"/>
      <c r="Q7" s="97"/>
      <c r="R7" s="98" t="str">
        <f t="shared" si="2"/>
        <v xml:space="preserve"> </v>
      </c>
      <c r="S7" s="97"/>
      <c r="T7" s="97"/>
      <c r="U7" s="97"/>
      <c r="V7" s="98" t="str">
        <f t="shared" si="3"/>
        <v xml:space="preserve"> </v>
      </c>
      <c r="W7" s="97"/>
      <c r="X7" s="97"/>
      <c r="Y7" s="97"/>
      <c r="Z7" s="98" t="str">
        <f t="shared" si="4"/>
        <v xml:space="preserve"> </v>
      </c>
      <c r="AA7" s="97"/>
      <c r="AB7" s="97"/>
      <c r="AC7" s="97"/>
      <c r="AD7" s="98" t="str">
        <f t="shared" si="5"/>
        <v xml:space="preserve"> </v>
      </c>
      <c r="AE7" s="97"/>
      <c r="AF7" s="97"/>
      <c r="AG7" s="97"/>
      <c r="AH7" s="98" t="str">
        <f t="shared" si="6"/>
        <v xml:space="preserve"> </v>
      </c>
      <c r="AI7" s="99"/>
      <c r="AJ7" s="99"/>
      <c r="AK7" s="99"/>
      <c r="AL7" s="98" t="str">
        <f t="shared" si="7"/>
        <v xml:space="preserve"> </v>
      </c>
      <c r="AM7" s="99"/>
      <c r="AN7" s="99"/>
      <c r="AO7" s="102"/>
      <c r="AP7" s="98" t="str">
        <f t="shared" si="8"/>
        <v xml:space="preserve"> </v>
      </c>
      <c r="AQ7" s="99"/>
      <c r="AR7" s="99"/>
      <c r="AS7" s="99"/>
      <c r="AT7" s="98" t="str">
        <f t="shared" si="9"/>
        <v xml:space="preserve"> </v>
      </c>
      <c r="AU7" s="100" t="e">
        <f t="shared" si="10"/>
        <v>#VALUE!</v>
      </c>
      <c r="AV7" s="96"/>
      <c r="AW7" s="78"/>
    </row>
    <row r="8" spans="1:49" ht="38.25" x14ac:dyDescent="0.25">
      <c r="A8" s="90">
        <v>5</v>
      </c>
      <c r="B8" s="265"/>
      <c r="C8" s="265"/>
      <c r="D8" s="268"/>
      <c r="E8" s="267" t="s">
        <v>197</v>
      </c>
      <c r="F8" s="79" t="s">
        <v>28</v>
      </c>
      <c r="G8" s="79" t="s">
        <v>76</v>
      </c>
      <c r="H8" s="92" t="s">
        <v>13</v>
      </c>
      <c r="I8" s="92" t="s">
        <v>20</v>
      </c>
      <c r="J8" s="92" t="str">
        <f t="shared" si="0"/>
        <v>N/A</v>
      </c>
      <c r="K8" s="93" t="str">
        <f t="shared" si="1"/>
        <v>N/A</v>
      </c>
      <c r="L8" s="94" t="s">
        <v>221</v>
      </c>
      <c r="M8" s="93" t="s">
        <v>0</v>
      </c>
      <c r="N8" s="96"/>
      <c r="O8" s="103"/>
      <c r="P8" s="97"/>
      <c r="Q8" s="103"/>
      <c r="R8" s="98" t="str">
        <f t="shared" si="2"/>
        <v xml:space="preserve"> </v>
      </c>
      <c r="S8" s="103"/>
      <c r="T8" s="97"/>
      <c r="U8" s="103"/>
      <c r="V8" s="98" t="str">
        <f t="shared" si="3"/>
        <v xml:space="preserve"> </v>
      </c>
      <c r="W8" s="103"/>
      <c r="X8" s="97"/>
      <c r="Y8" s="103"/>
      <c r="Z8" s="98" t="str">
        <f t="shared" si="4"/>
        <v xml:space="preserve"> </v>
      </c>
      <c r="AA8" s="103"/>
      <c r="AB8" s="97"/>
      <c r="AC8" s="103"/>
      <c r="AD8" s="98" t="str">
        <f t="shared" si="5"/>
        <v xml:space="preserve"> </v>
      </c>
      <c r="AE8" s="103"/>
      <c r="AF8" s="97"/>
      <c r="AG8" s="103"/>
      <c r="AH8" s="98" t="str">
        <f t="shared" si="6"/>
        <v xml:space="preserve"> </v>
      </c>
      <c r="AI8" s="99"/>
      <c r="AJ8" s="99"/>
      <c r="AK8" s="99"/>
      <c r="AL8" s="98" t="str">
        <f t="shared" si="7"/>
        <v xml:space="preserve"> </v>
      </c>
      <c r="AM8" s="99"/>
      <c r="AN8" s="99"/>
      <c r="AO8" s="102"/>
      <c r="AP8" s="98" t="str">
        <f t="shared" si="8"/>
        <v xml:space="preserve"> </v>
      </c>
      <c r="AQ8" s="99"/>
      <c r="AR8" s="99"/>
      <c r="AS8" s="99"/>
      <c r="AT8" s="98" t="str">
        <f t="shared" si="9"/>
        <v xml:space="preserve"> </v>
      </c>
      <c r="AU8" s="100" t="e">
        <f t="shared" si="10"/>
        <v>#VALUE!</v>
      </c>
      <c r="AV8" s="96"/>
      <c r="AW8" s="78"/>
    </row>
    <row r="9" spans="1:49" ht="61.9" customHeight="1" x14ac:dyDescent="0.25">
      <c r="A9" s="90">
        <v>6</v>
      </c>
      <c r="B9" s="265"/>
      <c r="C9" s="265"/>
      <c r="D9" s="268"/>
      <c r="E9" s="268"/>
      <c r="F9" s="79" t="s">
        <v>28</v>
      </c>
      <c r="G9" s="79" t="s">
        <v>286</v>
      </c>
      <c r="H9" s="91" t="s">
        <v>14</v>
      </c>
      <c r="I9" s="92" t="s">
        <v>20</v>
      </c>
      <c r="J9" s="92" t="str">
        <f t="shared" si="0"/>
        <v>N/A</v>
      </c>
      <c r="K9" s="93" t="str">
        <f t="shared" si="1"/>
        <v>Aprašykite rodiklį</v>
      </c>
      <c r="L9" s="94" t="s">
        <v>330</v>
      </c>
      <c r="M9" s="93" t="s">
        <v>0</v>
      </c>
      <c r="N9" s="96"/>
      <c r="O9" s="103"/>
      <c r="P9" s="97"/>
      <c r="Q9" s="103"/>
      <c r="R9" s="98" t="str">
        <f t="shared" si="2"/>
        <v xml:space="preserve"> </v>
      </c>
      <c r="S9" s="103"/>
      <c r="T9" s="97"/>
      <c r="U9" s="103"/>
      <c r="V9" s="98" t="str">
        <f t="shared" si="3"/>
        <v xml:space="preserve"> </v>
      </c>
      <c r="W9" s="103"/>
      <c r="X9" s="97"/>
      <c r="Y9" s="103"/>
      <c r="Z9" s="98" t="str">
        <f t="shared" si="4"/>
        <v xml:space="preserve"> </v>
      </c>
      <c r="AA9" s="103"/>
      <c r="AB9" s="97"/>
      <c r="AC9" s="103"/>
      <c r="AD9" s="98" t="str">
        <f t="shared" si="5"/>
        <v xml:space="preserve"> </v>
      </c>
      <c r="AE9" s="103"/>
      <c r="AF9" s="97"/>
      <c r="AG9" s="103"/>
      <c r="AH9" s="98" t="str">
        <f t="shared" si="6"/>
        <v xml:space="preserve"> </v>
      </c>
      <c r="AI9" s="99"/>
      <c r="AJ9" s="99"/>
      <c r="AK9" s="99"/>
      <c r="AL9" s="98" t="str">
        <f t="shared" si="7"/>
        <v xml:space="preserve"> </v>
      </c>
      <c r="AM9" s="99"/>
      <c r="AN9" s="99"/>
      <c r="AO9" s="99"/>
      <c r="AP9" s="98" t="str">
        <f t="shared" si="8"/>
        <v xml:space="preserve"> </v>
      </c>
      <c r="AQ9" s="99"/>
      <c r="AR9" s="99"/>
      <c r="AS9" s="99"/>
      <c r="AT9" s="98" t="str">
        <f t="shared" si="9"/>
        <v xml:space="preserve"> </v>
      </c>
      <c r="AU9" s="100" t="e">
        <f t="shared" si="10"/>
        <v>#VALUE!</v>
      </c>
      <c r="AV9" s="96"/>
      <c r="AW9" s="78"/>
    </row>
    <row r="10" spans="1:49" ht="76.5" x14ac:dyDescent="0.25">
      <c r="A10" s="90">
        <v>7</v>
      </c>
      <c r="B10" s="265"/>
      <c r="C10" s="265"/>
      <c r="D10" s="268"/>
      <c r="E10" s="268"/>
      <c r="F10" s="79" t="s">
        <v>28</v>
      </c>
      <c r="G10" s="79" t="s">
        <v>336</v>
      </c>
      <c r="H10" s="91" t="s">
        <v>14</v>
      </c>
      <c r="I10" s="92" t="s">
        <v>20</v>
      </c>
      <c r="J10" s="92" t="str">
        <f t="shared" si="0"/>
        <v>N/A</v>
      </c>
      <c r="K10" s="93" t="str">
        <f t="shared" si="1"/>
        <v>Aprašykite rodiklį</v>
      </c>
      <c r="L10" s="101" t="s">
        <v>222</v>
      </c>
      <c r="M10" s="95" t="s">
        <v>6</v>
      </c>
      <c r="N10" s="96"/>
      <c r="O10" s="97"/>
      <c r="P10" s="97"/>
      <c r="Q10" s="97"/>
      <c r="R10" s="98" t="str">
        <f t="shared" si="2"/>
        <v xml:space="preserve"> </v>
      </c>
      <c r="S10" s="97"/>
      <c r="T10" s="97"/>
      <c r="U10" s="97"/>
      <c r="V10" s="98" t="str">
        <f t="shared" si="3"/>
        <v xml:space="preserve"> </v>
      </c>
      <c r="W10" s="97"/>
      <c r="X10" s="97"/>
      <c r="Y10" s="97"/>
      <c r="Z10" s="98" t="str">
        <f t="shared" si="4"/>
        <v xml:space="preserve"> </v>
      </c>
      <c r="AA10" s="97"/>
      <c r="AB10" s="97"/>
      <c r="AC10" s="97"/>
      <c r="AD10" s="98" t="str">
        <f t="shared" si="5"/>
        <v xml:space="preserve"> </v>
      </c>
      <c r="AE10" s="97"/>
      <c r="AF10" s="97"/>
      <c r="AG10" s="97"/>
      <c r="AH10" s="98" t="str">
        <f t="shared" si="6"/>
        <v xml:space="preserve"> </v>
      </c>
      <c r="AI10" s="99"/>
      <c r="AJ10" s="99"/>
      <c r="AK10" s="99"/>
      <c r="AL10" s="98" t="str">
        <f t="shared" si="7"/>
        <v xml:space="preserve"> </v>
      </c>
      <c r="AM10" s="99"/>
      <c r="AN10" s="99"/>
      <c r="AO10" s="99"/>
      <c r="AP10" s="98" t="str">
        <f t="shared" si="8"/>
        <v xml:space="preserve"> </v>
      </c>
      <c r="AQ10" s="99"/>
      <c r="AR10" s="99"/>
      <c r="AS10" s="99"/>
      <c r="AT10" s="98" t="str">
        <f t="shared" si="9"/>
        <v xml:space="preserve"> </v>
      </c>
      <c r="AU10" s="100" t="e">
        <f t="shared" si="10"/>
        <v>#VALUE!</v>
      </c>
      <c r="AV10" s="96"/>
      <c r="AW10" s="78"/>
    </row>
    <row r="11" spans="1:49" ht="62.45" customHeight="1" x14ac:dyDescent="0.25">
      <c r="A11" s="90">
        <v>8</v>
      </c>
      <c r="B11" s="265"/>
      <c r="C11" s="265"/>
      <c r="D11" s="265" t="s">
        <v>52</v>
      </c>
      <c r="E11" s="267" t="s">
        <v>198</v>
      </c>
      <c r="F11" s="79" t="s">
        <v>28</v>
      </c>
      <c r="G11" s="79" t="s">
        <v>115</v>
      </c>
      <c r="H11" s="91" t="s">
        <v>13</v>
      </c>
      <c r="I11" s="92" t="s">
        <v>20</v>
      </c>
      <c r="J11" s="92" t="str">
        <f t="shared" si="0"/>
        <v>N/A</v>
      </c>
      <c r="K11" s="93" t="str">
        <f t="shared" si="1"/>
        <v>N/A</v>
      </c>
      <c r="L11" s="101" t="s">
        <v>223</v>
      </c>
      <c r="M11" s="105" t="s">
        <v>0</v>
      </c>
      <c r="N11" s="96"/>
      <c r="O11" s="97"/>
      <c r="P11" s="97"/>
      <c r="Q11" s="97"/>
      <c r="R11" s="98" t="str">
        <f t="shared" si="2"/>
        <v xml:space="preserve"> </v>
      </c>
      <c r="S11" s="97"/>
      <c r="T11" s="97"/>
      <c r="U11" s="97"/>
      <c r="V11" s="98" t="str">
        <f t="shared" si="3"/>
        <v xml:space="preserve"> </v>
      </c>
      <c r="W11" s="97"/>
      <c r="X11" s="97"/>
      <c r="Y11" s="97"/>
      <c r="Z11" s="98" t="str">
        <f t="shared" si="4"/>
        <v xml:space="preserve"> </v>
      </c>
      <c r="AA11" s="97"/>
      <c r="AB11" s="97"/>
      <c r="AC11" s="97"/>
      <c r="AD11" s="98" t="str">
        <f t="shared" si="5"/>
        <v xml:space="preserve"> </v>
      </c>
      <c r="AE11" s="97"/>
      <c r="AF11" s="97"/>
      <c r="AG11" s="97"/>
      <c r="AH11" s="98" t="str">
        <f t="shared" si="6"/>
        <v xml:space="preserve"> </v>
      </c>
      <c r="AI11" s="99"/>
      <c r="AJ11" s="99"/>
      <c r="AK11" s="99"/>
      <c r="AL11" s="98" t="str">
        <f t="shared" si="7"/>
        <v xml:space="preserve"> </v>
      </c>
      <c r="AM11" s="99"/>
      <c r="AN11" s="99"/>
      <c r="AO11" s="99"/>
      <c r="AP11" s="98" t="str">
        <f t="shared" si="8"/>
        <v xml:space="preserve"> </v>
      </c>
      <c r="AQ11" s="99"/>
      <c r="AR11" s="99"/>
      <c r="AS11" s="99"/>
      <c r="AT11" s="98" t="str">
        <f t="shared" si="9"/>
        <v xml:space="preserve"> </v>
      </c>
      <c r="AU11" s="100" t="e">
        <f t="shared" si="10"/>
        <v>#VALUE!</v>
      </c>
      <c r="AV11" s="96"/>
      <c r="AW11" s="78"/>
    </row>
    <row r="12" spans="1:49" ht="63.75" x14ac:dyDescent="0.25">
      <c r="A12" s="90">
        <v>9</v>
      </c>
      <c r="B12" s="265"/>
      <c r="C12" s="265"/>
      <c r="D12" s="265"/>
      <c r="E12" s="268"/>
      <c r="F12" s="79" t="s">
        <v>28</v>
      </c>
      <c r="G12" s="79" t="s">
        <v>141</v>
      </c>
      <c r="H12" s="91" t="s">
        <v>13</v>
      </c>
      <c r="I12" s="92" t="s">
        <v>20</v>
      </c>
      <c r="J12" s="92" t="str">
        <f>IF(B14="Švietimas","Pasirinkite reikšmę","N/A")</f>
        <v>N/A</v>
      </c>
      <c r="K12" s="93" t="str">
        <f t="shared" si="1"/>
        <v>N/A</v>
      </c>
      <c r="L12" s="101" t="s">
        <v>224</v>
      </c>
      <c r="M12" s="93" t="s">
        <v>6</v>
      </c>
      <c r="N12" s="96"/>
      <c r="O12" s="106"/>
      <c r="P12" s="97"/>
      <c r="Q12" s="106"/>
      <c r="R12" s="98" t="str">
        <f t="shared" si="2"/>
        <v xml:space="preserve"> </v>
      </c>
      <c r="S12" s="106"/>
      <c r="T12" s="97"/>
      <c r="U12" s="106"/>
      <c r="V12" s="98" t="str">
        <f t="shared" si="3"/>
        <v xml:space="preserve"> </v>
      </c>
      <c r="W12" s="106"/>
      <c r="X12" s="97"/>
      <c r="Y12" s="106"/>
      <c r="Z12" s="98" t="str">
        <f t="shared" si="4"/>
        <v xml:space="preserve"> </v>
      </c>
      <c r="AA12" s="106"/>
      <c r="AB12" s="97"/>
      <c r="AC12" s="106"/>
      <c r="AD12" s="98" t="str">
        <f t="shared" si="5"/>
        <v xml:space="preserve"> </v>
      </c>
      <c r="AE12" s="106"/>
      <c r="AF12" s="97"/>
      <c r="AG12" s="106"/>
      <c r="AH12" s="98" t="str">
        <f t="shared" si="6"/>
        <v xml:space="preserve"> </v>
      </c>
      <c r="AI12" s="99"/>
      <c r="AJ12" s="99"/>
      <c r="AK12" s="99"/>
      <c r="AL12" s="98" t="str">
        <f t="shared" si="7"/>
        <v xml:space="preserve"> </v>
      </c>
      <c r="AM12" s="99"/>
      <c r="AN12" s="99"/>
      <c r="AO12" s="99"/>
      <c r="AP12" s="98" t="str">
        <f t="shared" si="8"/>
        <v xml:space="preserve"> </v>
      </c>
      <c r="AQ12" s="99"/>
      <c r="AR12" s="99"/>
      <c r="AS12" s="99"/>
      <c r="AT12" s="98" t="str">
        <f t="shared" si="9"/>
        <v xml:space="preserve"> </v>
      </c>
      <c r="AU12" s="100" t="e">
        <f t="shared" si="10"/>
        <v>#VALUE!</v>
      </c>
      <c r="AV12" s="96"/>
      <c r="AW12" s="78"/>
    </row>
    <row r="13" spans="1:49" ht="76.5" x14ac:dyDescent="0.25">
      <c r="A13" s="90">
        <v>10</v>
      </c>
      <c r="B13" s="265"/>
      <c r="C13" s="265"/>
      <c r="D13" s="265"/>
      <c r="E13" s="268"/>
      <c r="F13" s="79" t="s">
        <v>28</v>
      </c>
      <c r="G13" s="79" t="s">
        <v>337</v>
      </c>
      <c r="H13" s="91" t="s">
        <v>14</v>
      </c>
      <c r="I13" s="92" t="s">
        <v>20</v>
      </c>
      <c r="J13" s="92" t="str">
        <f t="shared" ref="J13:J47" si="11">IF(B13="Švietimas","Pasirinkite reikšmę","N/A")</f>
        <v>N/A</v>
      </c>
      <c r="K13" s="93" t="str">
        <f t="shared" si="1"/>
        <v>Aprašykite rodiklį</v>
      </c>
      <c r="L13" s="101" t="s">
        <v>225</v>
      </c>
      <c r="M13" s="95" t="s">
        <v>6</v>
      </c>
      <c r="N13" s="96"/>
      <c r="O13" s="97"/>
      <c r="P13" s="97"/>
      <c r="Q13" s="97"/>
      <c r="R13" s="98" t="str">
        <f t="shared" si="2"/>
        <v xml:space="preserve"> </v>
      </c>
      <c r="S13" s="97"/>
      <c r="T13" s="97"/>
      <c r="U13" s="97"/>
      <c r="V13" s="98" t="str">
        <f t="shared" si="3"/>
        <v xml:space="preserve"> </v>
      </c>
      <c r="W13" s="97"/>
      <c r="X13" s="97"/>
      <c r="Y13" s="97"/>
      <c r="Z13" s="98" t="str">
        <f t="shared" si="4"/>
        <v xml:space="preserve"> </v>
      </c>
      <c r="AA13" s="97"/>
      <c r="AB13" s="97"/>
      <c r="AC13" s="97"/>
      <c r="AD13" s="98" t="str">
        <f t="shared" si="5"/>
        <v xml:space="preserve"> </v>
      </c>
      <c r="AE13" s="97"/>
      <c r="AF13" s="97"/>
      <c r="AG13" s="97"/>
      <c r="AH13" s="98" t="str">
        <f t="shared" si="6"/>
        <v xml:space="preserve"> </v>
      </c>
      <c r="AI13" s="99"/>
      <c r="AJ13" s="99"/>
      <c r="AK13" s="99"/>
      <c r="AL13" s="98" t="str">
        <f t="shared" si="7"/>
        <v xml:space="preserve"> </v>
      </c>
      <c r="AM13" s="99"/>
      <c r="AN13" s="99"/>
      <c r="AO13" s="99"/>
      <c r="AP13" s="98" t="str">
        <f t="shared" si="8"/>
        <v xml:space="preserve"> </v>
      </c>
      <c r="AQ13" s="99"/>
      <c r="AR13" s="99"/>
      <c r="AS13" s="99"/>
      <c r="AT13" s="98" t="str">
        <f t="shared" si="9"/>
        <v xml:space="preserve"> </v>
      </c>
      <c r="AU13" s="100" t="e">
        <f t="shared" si="10"/>
        <v>#VALUE!</v>
      </c>
      <c r="AV13" s="96"/>
      <c r="AW13" s="78"/>
    </row>
    <row r="14" spans="1:49" ht="51" x14ac:dyDescent="0.25">
      <c r="A14" s="90">
        <v>11</v>
      </c>
      <c r="B14" s="265"/>
      <c r="C14" s="265"/>
      <c r="D14" s="265"/>
      <c r="E14" s="265" t="s">
        <v>64</v>
      </c>
      <c r="F14" s="79" t="s">
        <v>28</v>
      </c>
      <c r="G14" s="79" t="s">
        <v>289</v>
      </c>
      <c r="H14" s="91" t="s">
        <v>13</v>
      </c>
      <c r="I14" s="92" t="s">
        <v>20</v>
      </c>
      <c r="J14" s="92" t="str">
        <f t="shared" si="11"/>
        <v>N/A</v>
      </c>
      <c r="K14" s="93" t="str">
        <f t="shared" si="1"/>
        <v>N/A</v>
      </c>
      <c r="L14" s="101" t="s">
        <v>226</v>
      </c>
      <c r="M14" s="95" t="s">
        <v>0</v>
      </c>
      <c r="N14" s="96"/>
      <c r="O14" s="97"/>
      <c r="P14" s="97"/>
      <c r="Q14" s="97"/>
      <c r="R14" s="98" t="str">
        <f t="shared" si="2"/>
        <v xml:space="preserve"> </v>
      </c>
      <c r="S14" s="97"/>
      <c r="T14" s="97"/>
      <c r="U14" s="97"/>
      <c r="V14" s="98" t="str">
        <f t="shared" si="3"/>
        <v xml:space="preserve"> </v>
      </c>
      <c r="W14" s="97"/>
      <c r="X14" s="97"/>
      <c r="Y14" s="97"/>
      <c r="Z14" s="98" t="str">
        <f t="shared" si="4"/>
        <v xml:space="preserve"> </v>
      </c>
      <c r="AA14" s="97"/>
      <c r="AB14" s="97"/>
      <c r="AC14" s="97"/>
      <c r="AD14" s="98" t="str">
        <f t="shared" si="5"/>
        <v xml:space="preserve"> </v>
      </c>
      <c r="AE14" s="97"/>
      <c r="AF14" s="97"/>
      <c r="AG14" s="97"/>
      <c r="AH14" s="98" t="str">
        <f t="shared" si="6"/>
        <v xml:space="preserve"> </v>
      </c>
      <c r="AI14" s="99"/>
      <c r="AJ14" s="99"/>
      <c r="AK14" s="99"/>
      <c r="AL14" s="98" t="str">
        <f t="shared" si="7"/>
        <v xml:space="preserve"> </v>
      </c>
      <c r="AM14" s="99"/>
      <c r="AN14" s="99"/>
      <c r="AO14" s="99"/>
      <c r="AP14" s="98" t="str">
        <f t="shared" si="8"/>
        <v xml:space="preserve"> </v>
      </c>
      <c r="AQ14" s="99"/>
      <c r="AR14" s="99"/>
      <c r="AS14" s="99"/>
      <c r="AT14" s="98" t="str">
        <f t="shared" si="9"/>
        <v xml:space="preserve"> </v>
      </c>
      <c r="AU14" s="100" t="e">
        <f t="shared" si="10"/>
        <v>#VALUE!</v>
      </c>
      <c r="AV14" s="96"/>
      <c r="AW14" s="78"/>
    </row>
    <row r="15" spans="1:49" ht="75" customHeight="1" x14ac:dyDescent="0.25">
      <c r="A15" s="90">
        <v>12</v>
      </c>
      <c r="B15" s="265"/>
      <c r="C15" s="265"/>
      <c r="D15" s="265"/>
      <c r="E15" s="265"/>
      <c r="F15" s="79" t="s">
        <v>28</v>
      </c>
      <c r="G15" s="79" t="s">
        <v>290</v>
      </c>
      <c r="H15" s="91" t="s">
        <v>14</v>
      </c>
      <c r="I15" s="92" t="s">
        <v>20</v>
      </c>
      <c r="J15" s="92" t="str">
        <f t="shared" si="11"/>
        <v>N/A</v>
      </c>
      <c r="K15" s="93" t="str">
        <f t="shared" si="1"/>
        <v>Aprašykite rodiklį</v>
      </c>
      <c r="L15" s="101" t="s">
        <v>227</v>
      </c>
      <c r="M15" s="95" t="s">
        <v>0</v>
      </c>
      <c r="N15" s="96"/>
      <c r="O15" s="97"/>
      <c r="P15" s="97"/>
      <c r="Q15" s="97"/>
      <c r="R15" s="98" t="str">
        <f t="shared" si="2"/>
        <v xml:space="preserve"> </v>
      </c>
      <c r="S15" s="97"/>
      <c r="T15" s="97"/>
      <c r="U15" s="97"/>
      <c r="V15" s="98" t="str">
        <f t="shared" si="3"/>
        <v xml:space="preserve"> </v>
      </c>
      <c r="W15" s="97"/>
      <c r="X15" s="97"/>
      <c r="Y15" s="97"/>
      <c r="Z15" s="98" t="str">
        <f t="shared" si="4"/>
        <v xml:space="preserve"> </v>
      </c>
      <c r="AA15" s="97"/>
      <c r="AB15" s="97"/>
      <c r="AC15" s="97"/>
      <c r="AD15" s="98" t="str">
        <f t="shared" si="5"/>
        <v xml:space="preserve"> </v>
      </c>
      <c r="AE15" s="97"/>
      <c r="AF15" s="97"/>
      <c r="AG15" s="97"/>
      <c r="AH15" s="98" t="str">
        <f t="shared" si="6"/>
        <v xml:space="preserve"> </v>
      </c>
      <c r="AI15" s="99"/>
      <c r="AJ15" s="99"/>
      <c r="AK15" s="99"/>
      <c r="AL15" s="98" t="str">
        <f t="shared" si="7"/>
        <v xml:space="preserve"> </v>
      </c>
      <c r="AM15" s="99"/>
      <c r="AN15" s="99"/>
      <c r="AO15" s="99"/>
      <c r="AP15" s="98" t="str">
        <f t="shared" si="8"/>
        <v xml:space="preserve"> </v>
      </c>
      <c r="AQ15" s="99"/>
      <c r="AR15" s="99"/>
      <c r="AS15" s="99"/>
      <c r="AT15" s="98" t="str">
        <f t="shared" si="9"/>
        <v xml:space="preserve"> </v>
      </c>
      <c r="AU15" s="100" t="e">
        <f t="shared" si="10"/>
        <v>#VALUE!</v>
      </c>
      <c r="AV15" s="96"/>
      <c r="AW15" s="78"/>
    </row>
    <row r="16" spans="1:49" ht="58.15" customHeight="1" x14ac:dyDescent="0.25">
      <c r="A16" s="90">
        <v>13</v>
      </c>
      <c r="B16" s="265"/>
      <c r="C16" s="265"/>
      <c r="D16" s="265"/>
      <c r="E16" s="267" t="s">
        <v>53</v>
      </c>
      <c r="F16" s="79" t="s">
        <v>28</v>
      </c>
      <c r="G16" s="79" t="s">
        <v>116</v>
      </c>
      <c r="H16" s="91" t="s">
        <v>13</v>
      </c>
      <c r="I16" s="92" t="s">
        <v>20</v>
      </c>
      <c r="J16" s="92" t="str">
        <f t="shared" si="11"/>
        <v>N/A</v>
      </c>
      <c r="K16" s="93" t="str">
        <f t="shared" si="1"/>
        <v>N/A</v>
      </c>
      <c r="L16" s="101" t="s">
        <v>223</v>
      </c>
      <c r="M16" s="95" t="s">
        <v>0</v>
      </c>
      <c r="N16" s="96"/>
      <c r="O16" s="97"/>
      <c r="P16" s="97"/>
      <c r="Q16" s="97"/>
      <c r="R16" s="98" t="str">
        <f t="shared" si="2"/>
        <v xml:space="preserve"> </v>
      </c>
      <c r="S16" s="97"/>
      <c r="T16" s="97"/>
      <c r="U16" s="97"/>
      <c r="V16" s="98" t="str">
        <f t="shared" si="3"/>
        <v xml:space="preserve"> </v>
      </c>
      <c r="W16" s="97"/>
      <c r="X16" s="97"/>
      <c r="Y16" s="97"/>
      <c r="Z16" s="98" t="str">
        <f t="shared" si="4"/>
        <v xml:space="preserve"> </v>
      </c>
      <c r="AA16" s="97"/>
      <c r="AB16" s="97"/>
      <c r="AC16" s="97"/>
      <c r="AD16" s="98" t="str">
        <f t="shared" si="5"/>
        <v xml:space="preserve"> </v>
      </c>
      <c r="AE16" s="97"/>
      <c r="AF16" s="97"/>
      <c r="AG16" s="97"/>
      <c r="AH16" s="98" t="str">
        <f t="shared" si="6"/>
        <v xml:space="preserve"> </v>
      </c>
      <c r="AI16" s="99"/>
      <c r="AJ16" s="99"/>
      <c r="AK16" s="99"/>
      <c r="AL16" s="98" t="str">
        <f t="shared" si="7"/>
        <v xml:space="preserve"> </v>
      </c>
      <c r="AM16" s="99"/>
      <c r="AN16" s="99"/>
      <c r="AO16" s="99"/>
      <c r="AP16" s="98" t="str">
        <f t="shared" si="8"/>
        <v xml:space="preserve"> </v>
      </c>
      <c r="AQ16" s="99"/>
      <c r="AR16" s="99"/>
      <c r="AS16" s="99"/>
      <c r="AT16" s="98" t="str">
        <f t="shared" si="9"/>
        <v xml:space="preserve"> </v>
      </c>
      <c r="AU16" s="100" t="e">
        <f t="shared" si="10"/>
        <v>#VALUE!</v>
      </c>
      <c r="AV16" s="96"/>
      <c r="AW16" s="78"/>
    </row>
    <row r="17" spans="1:49" ht="51" x14ac:dyDescent="0.25">
      <c r="A17" s="90">
        <v>14</v>
      </c>
      <c r="B17" s="265"/>
      <c r="C17" s="265"/>
      <c r="D17" s="265"/>
      <c r="E17" s="268"/>
      <c r="F17" s="79" t="s">
        <v>28</v>
      </c>
      <c r="G17" s="79" t="s">
        <v>117</v>
      </c>
      <c r="H17" s="91" t="s">
        <v>13</v>
      </c>
      <c r="I17" s="92" t="s">
        <v>20</v>
      </c>
      <c r="J17" s="92" t="str">
        <f t="shared" si="11"/>
        <v>N/A</v>
      </c>
      <c r="K17" s="93" t="str">
        <f t="shared" si="1"/>
        <v>N/A</v>
      </c>
      <c r="L17" s="101" t="s">
        <v>228</v>
      </c>
      <c r="M17" s="95" t="s">
        <v>0</v>
      </c>
      <c r="N17" s="96"/>
      <c r="O17" s="97"/>
      <c r="P17" s="97"/>
      <c r="Q17" s="97"/>
      <c r="R17" s="98" t="str">
        <f t="shared" si="2"/>
        <v xml:space="preserve"> </v>
      </c>
      <c r="S17" s="97"/>
      <c r="T17" s="97"/>
      <c r="U17" s="97"/>
      <c r="V17" s="98" t="str">
        <f t="shared" si="3"/>
        <v xml:space="preserve"> </v>
      </c>
      <c r="W17" s="97"/>
      <c r="X17" s="97"/>
      <c r="Y17" s="97"/>
      <c r="Z17" s="98" t="str">
        <f t="shared" si="4"/>
        <v xml:space="preserve"> </v>
      </c>
      <c r="AA17" s="97"/>
      <c r="AB17" s="97"/>
      <c r="AC17" s="97"/>
      <c r="AD17" s="98" t="str">
        <f t="shared" si="5"/>
        <v xml:space="preserve"> </v>
      </c>
      <c r="AE17" s="97"/>
      <c r="AF17" s="97"/>
      <c r="AG17" s="97"/>
      <c r="AH17" s="98" t="str">
        <f t="shared" si="6"/>
        <v xml:space="preserve"> </v>
      </c>
      <c r="AI17" s="99"/>
      <c r="AJ17" s="99"/>
      <c r="AK17" s="99"/>
      <c r="AL17" s="98" t="str">
        <f t="shared" si="7"/>
        <v xml:space="preserve"> </v>
      </c>
      <c r="AM17" s="99"/>
      <c r="AN17" s="99"/>
      <c r="AO17" s="99"/>
      <c r="AP17" s="98" t="str">
        <f t="shared" si="8"/>
        <v xml:space="preserve"> </v>
      </c>
      <c r="AQ17" s="99"/>
      <c r="AR17" s="99"/>
      <c r="AS17" s="99"/>
      <c r="AT17" s="98" t="str">
        <f t="shared" si="9"/>
        <v xml:space="preserve"> </v>
      </c>
      <c r="AU17" s="100" t="e">
        <f t="shared" si="10"/>
        <v>#VALUE!</v>
      </c>
      <c r="AV17" s="96"/>
      <c r="AW17" s="78"/>
    </row>
    <row r="18" spans="1:49" ht="76.5" x14ac:dyDescent="0.25">
      <c r="A18" s="90">
        <v>15</v>
      </c>
      <c r="B18" s="265"/>
      <c r="C18" s="265"/>
      <c r="D18" s="265"/>
      <c r="E18" s="268"/>
      <c r="F18" s="79" t="s">
        <v>28</v>
      </c>
      <c r="G18" s="79" t="s">
        <v>338</v>
      </c>
      <c r="H18" s="91" t="s">
        <v>14</v>
      </c>
      <c r="I18" s="92" t="s">
        <v>20</v>
      </c>
      <c r="J18" s="92" t="str">
        <f t="shared" si="11"/>
        <v>N/A</v>
      </c>
      <c r="K18" s="93" t="str">
        <f t="shared" si="1"/>
        <v>Aprašykite rodiklį</v>
      </c>
      <c r="L18" s="101" t="s">
        <v>225</v>
      </c>
      <c r="M18" s="95" t="s">
        <v>6</v>
      </c>
      <c r="N18" s="96"/>
      <c r="O18" s="97"/>
      <c r="P18" s="97"/>
      <c r="Q18" s="97"/>
      <c r="R18" s="98" t="str">
        <f t="shared" si="2"/>
        <v xml:space="preserve"> </v>
      </c>
      <c r="S18" s="97"/>
      <c r="T18" s="97"/>
      <c r="U18" s="97"/>
      <c r="V18" s="98" t="str">
        <f t="shared" si="3"/>
        <v xml:space="preserve"> </v>
      </c>
      <c r="W18" s="97"/>
      <c r="X18" s="97"/>
      <c r="Y18" s="97"/>
      <c r="Z18" s="98" t="str">
        <f t="shared" si="4"/>
        <v xml:space="preserve"> </v>
      </c>
      <c r="AA18" s="97"/>
      <c r="AB18" s="97"/>
      <c r="AC18" s="97"/>
      <c r="AD18" s="98" t="str">
        <f t="shared" si="5"/>
        <v xml:space="preserve"> </v>
      </c>
      <c r="AE18" s="97"/>
      <c r="AF18" s="97"/>
      <c r="AG18" s="97"/>
      <c r="AH18" s="98" t="str">
        <f t="shared" si="6"/>
        <v xml:space="preserve"> </v>
      </c>
      <c r="AI18" s="99"/>
      <c r="AJ18" s="99"/>
      <c r="AK18" s="99"/>
      <c r="AL18" s="98" t="str">
        <f t="shared" si="7"/>
        <v xml:space="preserve"> </v>
      </c>
      <c r="AM18" s="99"/>
      <c r="AN18" s="99"/>
      <c r="AO18" s="99"/>
      <c r="AP18" s="98" t="str">
        <f t="shared" si="8"/>
        <v xml:space="preserve"> </v>
      </c>
      <c r="AQ18" s="99"/>
      <c r="AR18" s="99"/>
      <c r="AS18" s="99"/>
      <c r="AT18" s="98" t="str">
        <f t="shared" si="9"/>
        <v xml:space="preserve"> </v>
      </c>
      <c r="AU18" s="100" t="e">
        <f t="shared" si="10"/>
        <v>#VALUE!</v>
      </c>
      <c r="AV18" s="96"/>
      <c r="AW18" s="78"/>
    </row>
    <row r="19" spans="1:49" ht="114.75" x14ac:dyDescent="0.25">
      <c r="A19" s="90">
        <v>16</v>
      </c>
      <c r="B19" s="266"/>
      <c r="C19" s="265"/>
      <c r="D19" s="265"/>
      <c r="E19" s="265"/>
      <c r="F19" s="79" t="s">
        <v>28</v>
      </c>
      <c r="G19" s="79" t="s">
        <v>333</v>
      </c>
      <c r="H19" s="91" t="s">
        <v>13</v>
      </c>
      <c r="I19" s="92" t="s">
        <v>20</v>
      </c>
      <c r="J19" s="92" t="str">
        <f t="shared" si="11"/>
        <v>N/A</v>
      </c>
      <c r="K19" s="93" t="str">
        <f t="shared" si="1"/>
        <v>N/A</v>
      </c>
      <c r="L19" s="101" t="s">
        <v>229</v>
      </c>
      <c r="M19" s="95" t="s">
        <v>0</v>
      </c>
      <c r="N19" s="96"/>
      <c r="O19" s="97"/>
      <c r="P19" s="97"/>
      <c r="Q19" s="97"/>
      <c r="R19" s="98" t="str">
        <f t="shared" si="2"/>
        <v xml:space="preserve"> </v>
      </c>
      <c r="S19" s="97"/>
      <c r="T19" s="97"/>
      <c r="U19" s="97"/>
      <c r="V19" s="98" t="str">
        <f t="shared" si="3"/>
        <v xml:space="preserve"> </v>
      </c>
      <c r="W19" s="97"/>
      <c r="X19" s="97"/>
      <c r="Y19" s="97"/>
      <c r="Z19" s="98" t="str">
        <f t="shared" si="4"/>
        <v xml:space="preserve"> </v>
      </c>
      <c r="AA19" s="97"/>
      <c r="AB19" s="97"/>
      <c r="AC19" s="97"/>
      <c r="AD19" s="98" t="str">
        <f t="shared" si="5"/>
        <v xml:space="preserve"> </v>
      </c>
      <c r="AE19" s="97"/>
      <c r="AF19" s="97"/>
      <c r="AG19" s="97"/>
      <c r="AH19" s="98" t="str">
        <f t="shared" si="6"/>
        <v xml:space="preserve"> </v>
      </c>
      <c r="AI19" s="99"/>
      <c r="AJ19" s="99"/>
      <c r="AK19" s="99"/>
      <c r="AL19" s="98" t="str">
        <f t="shared" si="7"/>
        <v xml:space="preserve"> </v>
      </c>
      <c r="AM19" s="99"/>
      <c r="AN19" s="99"/>
      <c r="AO19" s="99"/>
      <c r="AP19" s="98" t="str">
        <f t="shared" si="8"/>
        <v xml:space="preserve"> </v>
      </c>
      <c r="AQ19" s="99"/>
      <c r="AR19" s="99"/>
      <c r="AS19" s="99"/>
      <c r="AT19" s="98" t="str">
        <f t="shared" si="9"/>
        <v xml:space="preserve"> </v>
      </c>
      <c r="AU19" s="100" t="e">
        <f t="shared" si="10"/>
        <v>#VALUE!</v>
      </c>
      <c r="AV19" s="96"/>
      <c r="AW19" s="78"/>
    </row>
    <row r="20" spans="1:49" ht="76.5" x14ac:dyDescent="0.25">
      <c r="A20" s="90">
        <v>17</v>
      </c>
      <c r="B20" s="265"/>
      <c r="C20" s="265"/>
      <c r="D20" s="265"/>
      <c r="E20" s="265"/>
      <c r="F20" s="79" t="s">
        <v>28</v>
      </c>
      <c r="G20" s="79" t="s">
        <v>272</v>
      </c>
      <c r="H20" s="91" t="s">
        <v>14</v>
      </c>
      <c r="I20" s="92" t="s">
        <v>20</v>
      </c>
      <c r="J20" s="92" t="str">
        <f t="shared" si="11"/>
        <v>N/A</v>
      </c>
      <c r="K20" s="93" t="str">
        <f t="shared" si="1"/>
        <v>Aprašykite rodiklį</v>
      </c>
      <c r="L20" s="101" t="s">
        <v>227</v>
      </c>
      <c r="M20" s="95" t="s">
        <v>0</v>
      </c>
      <c r="N20" s="96"/>
      <c r="O20" s="97"/>
      <c r="P20" s="97"/>
      <c r="Q20" s="97"/>
      <c r="R20" s="98" t="str">
        <f t="shared" si="2"/>
        <v xml:space="preserve"> </v>
      </c>
      <c r="S20" s="97"/>
      <c r="T20" s="97"/>
      <c r="U20" s="97"/>
      <c r="V20" s="98" t="str">
        <f t="shared" si="3"/>
        <v xml:space="preserve"> </v>
      </c>
      <c r="W20" s="97"/>
      <c r="X20" s="97"/>
      <c r="Y20" s="97"/>
      <c r="Z20" s="98" t="str">
        <f t="shared" si="4"/>
        <v xml:space="preserve"> </v>
      </c>
      <c r="AA20" s="97"/>
      <c r="AB20" s="97"/>
      <c r="AC20" s="97"/>
      <c r="AD20" s="98" t="str">
        <f t="shared" si="5"/>
        <v xml:space="preserve"> </v>
      </c>
      <c r="AE20" s="97"/>
      <c r="AF20" s="97"/>
      <c r="AG20" s="97"/>
      <c r="AH20" s="98" t="str">
        <f t="shared" si="6"/>
        <v xml:space="preserve"> </v>
      </c>
      <c r="AI20" s="99"/>
      <c r="AJ20" s="99"/>
      <c r="AK20" s="99"/>
      <c r="AL20" s="98" t="str">
        <f t="shared" si="7"/>
        <v xml:space="preserve"> </v>
      </c>
      <c r="AM20" s="99"/>
      <c r="AN20" s="99"/>
      <c r="AO20" s="99"/>
      <c r="AP20" s="98" t="str">
        <f t="shared" si="8"/>
        <v xml:space="preserve"> </v>
      </c>
      <c r="AQ20" s="99"/>
      <c r="AR20" s="99"/>
      <c r="AS20" s="99"/>
      <c r="AT20" s="98" t="str">
        <f t="shared" si="9"/>
        <v xml:space="preserve"> </v>
      </c>
      <c r="AU20" s="100" t="e">
        <f t="shared" si="10"/>
        <v>#VALUE!</v>
      </c>
      <c r="AV20" s="96"/>
      <c r="AW20" s="78"/>
    </row>
    <row r="21" spans="1:49" ht="51" x14ac:dyDescent="0.25">
      <c r="A21" s="90">
        <v>18</v>
      </c>
      <c r="B21" s="265"/>
      <c r="C21" s="265"/>
      <c r="D21" s="265"/>
      <c r="E21" s="265"/>
      <c r="F21" s="79" t="s">
        <v>28</v>
      </c>
      <c r="G21" s="79" t="s">
        <v>210</v>
      </c>
      <c r="H21" s="91" t="s">
        <v>14</v>
      </c>
      <c r="I21" s="92" t="s">
        <v>20</v>
      </c>
      <c r="J21" s="92" t="str">
        <f t="shared" si="11"/>
        <v>N/A</v>
      </c>
      <c r="K21" s="93" t="str">
        <f t="shared" si="1"/>
        <v>Aprašykite rodiklį</v>
      </c>
      <c r="L21" s="101" t="s">
        <v>230</v>
      </c>
      <c r="M21" s="95" t="s">
        <v>0</v>
      </c>
      <c r="N21" s="96"/>
      <c r="O21" s="97"/>
      <c r="P21" s="97"/>
      <c r="Q21" s="97"/>
      <c r="R21" s="98" t="str">
        <f t="shared" si="2"/>
        <v xml:space="preserve"> </v>
      </c>
      <c r="S21" s="97"/>
      <c r="T21" s="97"/>
      <c r="U21" s="97"/>
      <c r="V21" s="98" t="str">
        <f t="shared" si="3"/>
        <v xml:space="preserve"> </v>
      </c>
      <c r="W21" s="97"/>
      <c r="X21" s="97"/>
      <c r="Y21" s="97"/>
      <c r="Z21" s="98" t="str">
        <f t="shared" si="4"/>
        <v xml:space="preserve"> </v>
      </c>
      <c r="AA21" s="97"/>
      <c r="AB21" s="97"/>
      <c r="AC21" s="97"/>
      <c r="AD21" s="98" t="str">
        <f t="shared" si="5"/>
        <v xml:space="preserve"> </v>
      </c>
      <c r="AE21" s="97"/>
      <c r="AF21" s="97"/>
      <c r="AG21" s="97"/>
      <c r="AH21" s="98" t="str">
        <f t="shared" si="6"/>
        <v xml:space="preserve"> </v>
      </c>
      <c r="AI21" s="99"/>
      <c r="AJ21" s="99"/>
      <c r="AK21" s="99"/>
      <c r="AL21" s="98" t="str">
        <f t="shared" si="7"/>
        <v xml:space="preserve"> </v>
      </c>
      <c r="AM21" s="99"/>
      <c r="AN21" s="99"/>
      <c r="AO21" s="99"/>
      <c r="AP21" s="98" t="str">
        <f t="shared" si="8"/>
        <v xml:space="preserve"> </v>
      </c>
      <c r="AQ21" s="99"/>
      <c r="AR21" s="99"/>
      <c r="AS21" s="99"/>
      <c r="AT21" s="98" t="str">
        <f t="shared" si="9"/>
        <v xml:space="preserve"> </v>
      </c>
      <c r="AU21" s="100" t="e">
        <f t="shared" si="10"/>
        <v>#VALUE!</v>
      </c>
      <c r="AV21" s="96"/>
      <c r="AW21" s="78"/>
    </row>
    <row r="22" spans="1:49" ht="66" customHeight="1" x14ac:dyDescent="0.25">
      <c r="A22" s="90">
        <v>19</v>
      </c>
      <c r="B22" s="265"/>
      <c r="C22" s="265"/>
      <c r="D22" s="265" t="s">
        <v>55</v>
      </c>
      <c r="E22" s="265" t="s">
        <v>199</v>
      </c>
      <c r="F22" s="79" t="s">
        <v>28</v>
      </c>
      <c r="G22" s="79" t="s">
        <v>73</v>
      </c>
      <c r="H22" s="91" t="s">
        <v>13</v>
      </c>
      <c r="I22" s="92" t="s">
        <v>20</v>
      </c>
      <c r="J22" s="92" t="str">
        <f t="shared" si="11"/>
        <v>N/A</v>
      </c>
      <c r="K22" s="93" t="str">
        <f t="shared" si="1"/>
        <v>N/A</v>
      </c>
      <c r="L22" s="107" t="s">
        <v>231</v>
      </c>
      <c r="M22" s="95" t="s">
        <v>0</v>
      </c>
      <c r="N22" s="96"/>
      <c r="O22" s="97"/>
      <c r="P22" s="97"/>
      <c r="Q22" s="97"/>
      <c r="R22" s="98" t="str">
        <f t="shared" si="2"/>
        <v xml:space="preserve"> </v>
      </c>
      <c r="S22" s="97"/>
      <c r="T22" s="97"/>
      <c r="U22" s="97"/>
      <c r="V22" s="98" t="str">
        <f t="shared" si="3"/>
        <v xml:space="preserve"> </v>
      </c>
      <c r="W22" s="97"/>
      <c r="X22" s="97"/>
      <c r="Y22" s="97"/>
      <c r="Z22" s="98" t="str">
        <f t="shared" si="4"/>
        <v xml:space="preserve"> </v>
      </c>
      <c r="AA22" s="97"/>
      <c r="AB22" s="97"/>
      <c r="AC22" s="97"/>
      <c r="AD22" s="98" t="str">
        <f t="shared" si="5"/>
        <v xml:space="preserve"> </v>
      </c>
      <c r="AE22" s="97"/>
      <c r="AF22" s="97"/>
      <c r="AG22" s="97"/>
      <c r="AH22" s="98" t="str">
        <f t="shared" si="6"/>
        <v xml:space="preserve"> </v>
      </c>
      <c r="AI22" s="99"/>
      <c r="AJ22" s="99"/>
      <c r="AK22" s="99"/>
      <c r="AL22" s="98" t="str">
        <f t="shared" si="7"/>
        <v xml:space="preserve"> </v>
      </c>
      <c r="AM22" s="99"/>
      <c r="AN22" s="99"/>
      <c r="AO22" s="99"/>
      <c r="AP22" s="98" t="str">
        <f t="shared" si="8"/>
        <v xml:space="preserve"> </v>
      </c>
      <c r="AQ22" s="99"/>
      <c r="AR22" s="99"/>
      <c r="AS22" s="99"/>
      <c r="AT22" s="98" t="str">
        <f t="shared" si="9"/>
        <v xml:space="preserve"> </v>
      </c>
      <c r="AU22" s="100" t="e">
        <f>SUM(R22+V22+Z22+AD22+AH22)/5</f>
        <v>#VALUE!</v>
      </c>
      <c r="AV22" s="96"/>
      <c r="AW22" s="78"/>
    </row>
    <row r="23" spans="1:49" ht="60" customHeight="1" x14ac:dyDescent="0.25">
      <c r="A23" s="90">
        <v>20</v>
      </c>
      <c r="B23" s="265"/>
      <c r="C23" s="265"/>
      <c r="D23" s="265"/>
      <c r="E23" s="265"/>
      <c r="F23" s="79" t="s">
        <v>28</v>
      </c>
      <c r="G23" s="79" t="s">
        <v>339</v>
      </c>
      <c r="H23" s="91" t="s">
        <v>13</v>
      </c>
      <c r="I23" s="92" t="s">
        <v>20</v>
      </c>
      <c r="J23" s="92" t="str">
        <f t="shared" si="11"/>
        <v>N/A</v>
      </c>
      <c r="K23" s="93" t="str">
        <f t="shared" si="1"/>
        <v>N/A</v>
      </c>
      <c r="L23" s="107" t="s">
        <v>232</v>
      </c>
      <c r="M23" s="95" t="s">
        <v>0</v>
      </c>
      <c r="N23" s="96"/>
      <c r="O23" s="97"/>
      <c r="P23" s="97"/>
      <c r="Q23" s="97"/>
      <c r="R23" s="98" t="str">
        <f t="shared" si="2"/>
        <v xml:space="preserve"> </v>
      </c>
      <c r="S23" s="97"/>
      <c r="T23" s="97"/>
      <c r="U23" s="97"/>
      <c r="V23" s="98" t="str">
        <f t="shared" si="3"/>
        <v xml:space="preserve"> </v>
      </c>
      <c r="W23" s="97"/>
      <c r="X23" s="97"/>
      <c r="Y23" s="97"/>
      <c r="Z23" s="98" t="str">
        <f t="shared" si="4"/>
        <v xml:space="preserve"> </v>
      </c>
      <c r="AA23" s="97"/>
      <c r="AB23" s="97"/>
      <c r="AC23" s="97"/>
      <c r="AD23" s="98" t="str">
        <f t="shared" si="5"/>
        <v xml:space="preserve"> </v>
      </c>
      <c r="AE23" s="97"/>
      <c r="AF23" s="97"/>
      <c r="AG23" s="97"/>
      <c r="AH23" s="98" t="str">
        <f t="shared" si="6"/>
        <v xml:space="preserve"> </v>
      </c>
      <c r="AI23" s="99"/>
      <c r="AJ23" s="99"/>
      <c r="AK23" s="99"/>
      <c r="AL23" s="98" t="str">
        <f t="shared" si="7"/>
        <v xml:space="preserve"> </v>
      </c>
      <c r="AM23" s="99"/>
      <c r="AN23" s="99"/>
      <c r="AO23" s="99"/>
      <c r="AP23" s="98" t="str">
        <f t="shared" si="8"/>
        <v xml:space="preserve"> </v>
      </c>
      <c r="AQ23" s="99"/>
      <c r="AR23" s="99"/>
      <c r="AS23" s="99"/>
      <c r="AT23" s="98" t="str">
        <f t="shared" si="9"/>
        <v xml:space="preserve"> </v>
      </c>
      <c r="AU23" s="100" t="e">
        <f>SUM(R23+V23+Z23+AD23+AH23)/5</f>
        <v>#VALUE!</v>
      </c>
      <c r="AV23" s="96"/>
      <c r="AW23" s="78"/>
    </row>
    <row r="24" spans="1:49" ht="76.5" x14ac:dyDescent="0.25">
      <c r="A24" s="90">
        <v>21</v>
      </c>
      <c r="B24" s="265"/>
      <c r="C24" s="265"/>
      <c r="D24" s="265"/>
      <c r="E24" s="265"/>
      <c r="F24" s="79" t="s">
        <v>28</v>
      </c>
      <c r="G24" s="104" t="s">
        <v>340</v>
      </c>
      <c r="H24" s="91" t="s">
        <v>14</v>
      </c>
      <c r="I24" s="92" t="s">
        <v>20</v>
      </c>
      <c r="J24" s="92" t="str">
        <f t="shared" si="11"/>
        <v>N/A</v>
      </c>
      <c r="K24" s="93" t="str">
        <f t="shared" si="1"/>
        <v>Aprašykite rodiklį</v>
      </c>
      <c r="L24" s="101" t="s">
        <v>225</v>
      </c>
      <c r="M24" s="95" t="s">
        <v>6</v>
      </c>
      <c r="N24" s="96"/>
      <c r="O24" s="97"/>
      <c r="P24" s="97"/>
      <c r="Q24" s="97"/>
      <c r="R24" s="98" t="str">
        <f t="shared" si="2"/>
        <v xml:space="preserve"> </v>
      </c>
      <c r="S24" s="97"/>
      <c r="T24" s="97"/>
      <c r="U24" s="97"/>
      <c r="V24" s="98" t="str">
        <f t="shared" si="3"/>
        <v xml:space="preserve"> </v>
      </c>
      <c r="W24" s="97"/>
      <c r="X24" s="97"/>
      <c r="Y24" s="97"/>
      <c r="Z24" s="98" t="str">
        <f t="shared" si="4"/>
        <v xml:space="preserve"> </v>
      </c>
      <c r="AA24" s="97"/>
      <c r="AB24" s="97"/>
      <c r="AC24" s="97"/>
      <c r="AD24" s="98" t="str">
        <f t="shared" si="5"/>
        <v xml:space="preserve"> </v>
      </c>
      <c r="AE24" s="97"/>
      <c r="AF24" s="97"/>
      <c r="AG24" s="97"/>
      <c r="AH24" s="98" t="str">
        <f t="shared" si="6"/>
        <v xml:space="preserve"> </v>
      </c>
      <c r="AI24" s="99"/>
      <c r="AJ24" s="99"/>
      <c r="AK24" s="99"/>
      <c r="AL24" s="98" t="str">
        <f t="shared" si="7"/>
        <v xml:space="preserve"> </v>
      </c>
      <c r="AM24" s="99"/>
      <c r="AN24" s="99"/>
      <c r="AO24" s="99"/>
      <c r="AP24" s="98" t="str">
        <f t="shared" si="8"/>
        <v xml:space="preserve"> </v>
      </c>
      <c r="AQ24" s="99"/>
      <c r="AR24" s="99"/>
      <c r="AS24" s="99"/>
      <c r="AT24" s="98" t="str">
        <f t="shared" si="9"/>
        <v xml:space="preserve"> </v>
      </c>
      <c r="AU24" s="100" t="e">
        <f t="shared" ref="AU24:AU38" si="12">SUM(R24+V24+Z24+AD24+AH24+AL24+AP24+AT24)/7</f>
        <v>#VALUE!</v>
      </c>
      <c r="AV24" s="96"/>
      <c r="AW24" s="78"/>
    </row>
    <row r="25" spans="1:49" ht="72.599999999999994" customHeight="1" x14ac:dyDescent="0.25">
      <c r="A25" s="90">
        <v>22</v>
      </c>
      <c r="B25" s="265"/>
      <c r="C25" s="265"/>
      <c r="D25" s="265"/>
      <c r="E25" s="265"/>
      <c r="F25" s="79" t="s">
        <v>28</v>
      </c>
      <c r="G25" s="79" t="s">
        <v>293</v>
      </c>
      <c r="H25" s="91" t="s">
        <v>14</v>
      </c>
      <c r="I25" s="92" t="s">
        <v>20</v>
      </c>
      <c r="J25" s="92" t="str">
        <f t="shared" si="11"/>
        <v>N/A</v>
      </c>
      <c r="K25" s="93" t="str">
        <f t="shared" si="1"/>
        <v>Aprašykite rodiklį</v>
      </c>
      <c r="L25" s="101" t="s">
        <v>227</v>
      </c>
      <c r="M25" s="95" t="s">
        <v>0</v>
      </c>
      <c r="N25" s="96"/>
      <c r="O25" s="97"/>
      <c r="P25" s="97"/>
      <c r="Q25" s="97"/>
      <c r="R25" s="98" t="str">
        <f t="shared" si="2"/>
        <v xml:space="preserve"> </v>
      </c>
      <c r="S25" s="97"/>
      <c r="T25" s="97"/>
      <c r="U25" s="97"/>
      <c r="V25" s="98" t="str">
        <f t="shared" si="3"/>
        <v xml:space="preserve"> </v>
      </c>
      <c r="W25" s="97"/>
      <c r="X25" s="97"/>
      <c r="Y25" s="97"/>
      <c r="Z25" s="98" t="str">
        <f t="shared" si="4"/>
        <v xml:space="preserve"> </v>
      </c>
      <c r="AA25" s="97"/>
      <c r="AB25" s="97"/>
      <c r="AC25" s="97"/>
      <c r="AD25" s="98" t="str">
        <f t="shared" si="5"/>
        <v xml:space="preserve"> </v>
      </c>
      <c r="AE25" s="97"/>
      <c r="AF25" s="97"/>
      <c r="AG25" s="97"/>
      <c r="AH25" s="98" t="str">
        <f t="shared" si="6"/>
        <v xml:space="preserve"> </v>
      </c>
      <c r="AI25" s="99"/>
      <c r="AJ25" s="99"/>
      <c r="AK25" s="99"/>
      <c r="AL25" s="98" t="str">
        <f t="shared" si="7"/>
        <v xml:space="preserve"> </v>
      </c>
      <c r="AM25" s="99"/>
      <c r="AN25" s="99"/>
      <c r="AO25" s="99"/>
      <c r="AP25" s="98" t="str">
        <f t="shared" si="8"/>
        <v xml:space="preserve"> </v>
      </c>
      <c r="AQ25" s="99"/>
      <c r="AR25" s="99"/>
      <c r="AS25" s="99"/>
      <c r="AT25" s="98" t="str">
        <f t="shared" si="9"/>
        <v xml:space="preserve"> </v>
      </c>
      <c r="AU25" s="100" t="e">
        <f t="shared" si="12"/>
        <v>#VALUE!</v>
      </c>
      <c r="AV25" s="96"/>
      <c r="AW25" s="78"/>
    </row>
    <row r="26" spans="1:49" ht="63.75" x14ac:dyDescent="0.25">
      <c r="A26" s="90">
        <v>23</v>
      </c>
      <c r="B26" s="271" t="s">
        <v>7</v>
      </c>
      <c r="C26" s="267" t="s">
        <v>200</v>
      </c>
      <c r="D26" s="265" t="s">
        <v>60</v>
      </c>
      <c r="E26" s="265" t="s">
        <v>201</v>
      </c>
      <c r="F26" s="79" t="s">
        <v>28</v>
      </c>
      <c r="G26" s="131" t="s">
        <v>316</v>
      </c>
      <c r="H26" s="91" t="s">
        <v>13</v>
      </c>
      <c r="I26" s="92" t="s">
        <v>20</v>
      </c>
      <c r="J26" s="92" t="str">
        <f t="shared" si="11"/>
        <v>N/A</v>
      </c>
      <c r="K26" s="93" t="str">
        <f t="shared" si="1"/>
        <v>N/A</v>
      </c>
      <c r="L26" s="101" t="s">
        <v>261</v>
      </c>
      <c r="M26" s="95" t="s">
        <v>6</v>
      </c>
      <c r="N26" s="96"/>
      <c r="O26" s="97"/>
      <c r="P26" s="97"/>
      <c r="Q26" s="97"/>
      <c r="R26" s="98" t="str">
        <f t="shared" si="2"/>
        <v xml:space="preserve"> </v>
      </c>
      <c r="S26" s="97"/>
      <c r="T26" s="97"/>
      <c r="U26" s="97"/>
      <c r="V26" s="98" t="str">
        <f t="shared" si="3"/>
        <v xml:space="preserve"> </v>
      </c>
      <c r="W26" s="97"/>
      <c r="X26" s="97"/>
      <c r="Y26" s="97"/>
      <c r="Z26" s="98" t="str">
        <f t="shared" si="4"/>
        <v xml:space="preserve"> </v>
      </c>
      <c r="AA26" s="97"/>
      <c r="AB26" s="97"/>
      <c r="AC26" s="97"/>
      <c r="AD26" s="98" t="str">
        <f t="shared" si="5"/>
        <v xml:space="preserve"> </v>
      </c>
      <c r="AE26" s="97"/>
      <c r="AF26" s="97"/>
      <c r="AG26" s="97"/>
      <c r="AH26" s="98" t="str">
        <f t="shared" si="6"/>
        <v xml:space="preserve"> </v>
      </c>
      <c r="AI26" s="99"/>
      <c r="AJ26" s="99"/>
      <c r="AK26" s="99"/>
      <c r="AL26" s="98" t="str">
        <f t="shared" si="7"/>
        <v xml:space="preserve"> </v>
      </c>
      <c r="AM26" s="99"/>
      <c r="AN26" s="99"/>
      <c r="AO26" s="99"/>
      <c r="AP26" s="98" t="str">
        <f t="shared" si="8"/>
        <v xml:space="preserve"> </v>
      </c>
      <c r="AQ26" s="99"/>
      <c r="AR26" s="99"/>
      <c r="AS26" s="99"/>
      <c r="AT26" s="98" t="str">
        <f t="shared" si="9"/>
        <v xml:space="preserve"> </v>
      </c>
      <c r="AU26" s="100" t="e">
        <f t="shared" si="12"/>
        <v>#VALUE!</v>
      </c>
      <c r="AV26" s="96"/>
      <c r="AW26" s="78"/>
    </row>
    <row r="27" spans="1:49" ht="75" customHeight="1" x14ac:dyDescent="0.25">
      <c r="A27" s="90">
        <v>24</v>
      </c>
      <c r="B27" s="272"/>
      <c r="C27" s="268"/>
      <c r="D27" s="265"/>
      <c r="E27" s="265"/>
      <c r="F27" s="79" t="s">
        <v>28</v>
      </c>
      <c r="G27" s="159" t="s">
        <v>294</v>
      </c>
      <c r="H27" s="91" t="s">
        <v>14</v>
      </c>
      <c r="I27" s="108" t="s">
        <v>28</v>
      </c>
      <c r="J27" s="92" t="str">
        <f t="shared" si="11"/>
        <v>N/A</v>
      </c>
      <c r="K27" s="93" t="str">
        <f t="shared" si="1"/>
        <v>Aprašykite rodiklį</v>
      </c>
      <c r="L27" s="101" t="s">
        <v>233</v>
      </c>
      <c r="M27" s="95" t="s">
        <v>6</v>
      </c>
      <c r="N27" s="96"/>
      <c r="O27" s="109"/>
      <c r="P27" s="97"/>
      <c r="Q27" s="109"/>
      <c r="R27" s="98" t="str">
        <f t="shared" si="2"/>
        <v xml:space="preserve"> </v>
      </c>
      <c r="S27" s="109"/>
      <c r="T27" s="97"/>
      <c r="U27" s="109"/>
      <c r="V27" s="98" t="str">
        <f t="shared" si="3"/>
        <v xml:space="preserve"> </v>
      </c>
      <c r="W27" s="109"/>
      <c r="X27" s="97"/>
      <c r="Y27" s="109"/>
      <c r="Z27" s="98" t="str">
        <f t="shared" si="4"/>
        <v xml:space="preserve"> </v>
      </c>
      <c r="AA27" s="109"/>
      <c r="AB27" s="97"/>
      <c r="AC27" s="109"/>
      <c r="AD27" s="98" t="str">
        <f t="shared" si="5"/>
        <v xml:space="preserve"> </v>
      </c>
      <c r="AE27" s="109"/>
      <c r="AF27" s="97"/>
      <c r="AG27" s="109"/>
      <c r="AH27" s="98" t="str">
        <f t="shared" si="6"/>
        <v xml:space="preserve"> </v>
      </c>
      <c r="AI27" s="99"/>
      <c r="AJ27" s="99"/>
      <c r="AK27" s="99"/>
      <c r="AL27" s="98" t="str">
        <f t="shared" si="7"/>
        <v xml:space="preserve"> </v>
      </c>
      <c r="AM27" s="99"/>
      <c r="AN27" s="99"/>
      <c r="AO27" s="99"/>
      <c r="AP27" s="98" t="str">
        <f t="shared" si="8"/>
        <v xml:space="preserve"> </v>
      </c>
      <c r="AQ27" s="99"/>
      <c r="AR27" s="99"/>
      <c r="AS27" s="99"/>
      <c r="AT27" s="98" t="str">
        <f t="shared" si="9"/>
        <v xml:space="preserve"> </v>
      </c>
      <c r="AU27" s="100" t="e">
        <f t="shared" si="12"/>
        <v>#VALUE!</v>
      </c>
      <c r="AV27" s="96"/>
      <c r="AW27" s="78"/>
    </row>
    <row r="28" spans="1:49" ht="63.75" x14ac:dyDescent="0.25">
      <c r="A28" s="90">
        <v>25</v>
      </c>
      <c r="B28" s="272"/>
      <c r="C28" s="268"/>
      <c r="D28" s="267" t="s">
        <v>59</v>
      </c>
      <c r="E28" s="267" t="s">
        <v>67</v>
      </c>
      <c r="F28" s="79" t="s">
        <v>28</v>
      </c>
      <c r="G28" s="104" t="s">
        <v>317</v>
      </c>
      <c r="H28" s="91" t="s">
        <v>13</v>
      </c>
      <c r="I28" s="91" t="s">
        <v>20</v>
      </c>
      <c r="J28" s="92" t="str">
        <f t="shared" si="11"/>
        <v>N/A</v>
      </c>
      <c r="K28" s="93" t="str">
        <f t="shared" si="1"/>
        <v>N/A</v>
      </c>
      <c r="L28" s="101" t="s">
        <v>262</v>
      </c>
      <c r="M28" s="95" t="s">
        <v>6</v>
      </c>
      <c r="N28" s="96"/>
      <c r="O28" s="97"/>
      <c r="P28" s="97"/>
      <c r="Q28" s="97"/>
      <c r="R28" s="98" t="str">
        <f t="shared" si="2"/>
        <v xml:space="preserve"> </v>
      </c>
      <c r="S28" s="97"/>
      <c r="T28" s="97"/>
      <c r="U28" s="97"/>
      <c r="V28" s="98" t="str">
        <f t="shared" si="3"/>
        <v xml:space="preserve"> </v>
      </c>
      <c r="W28" s="97"/>
      <c r="X28" s="97"/>
      <c r="Y28" s="97"/>
      <c r="Z28" s="98" t="str">
        <f t="shared" si="4"/>
        <v xml:space="preserve"> </v>
      </c>
      <c r="AA28" s="97"/>
      <c r="AB28" s="97"/>
      <c r="AC28" s="97"/>
      <c r="AD28" s="98" t="str">
        <f t="shared" si="5"/>
        <v xml:space="preserve"> </v>
      </c>
      <c r="AE28" s="97"/>
      <c r="AF28" s="97"/>
      <c r="AG28" s="97"/>
      <c r="AH28" s="98" t="str">
        <f t="shared" si="6"/>
        <v xml:space="preserve"> </v>
      </c>
      <c r="AI28" s="99"/>
      <c r="AJ28" s="99"/>
      <c r="AK28" s="99"/>
      <c r="AL28" s="98" t="str">
        <f t="shared" si="7"/>
        <v xml:space="preserve"> </v>
      </c>
      <c r="AM28" s="99"/>
      <c r="AN28" s="99"/>
      <c r="AO28" s="99"/>
      <c r="AP28" s="98" t="str">
        <f t="shared" si="8"/>
        <v xml:space="preserve"> </v>
      </c>
      <c r="AQ28" s="99"/>
      <c r="AR28" s="99"/>
      <c r="AS28" s="99"/>
      <c r="AT28" s="98" t="str">
        <f t="shared" si="9"/>
        <v xml:space="preserve"> </v>
      </c>
      <c r="AU28" s="100" t="e">
        <f t="shared" si="12"/>
        <v>#VALUE!</v>
      </c>
      <c r="AV28" s="96"/>
      <c r="AW28" s="78"/>
    </row>
    <row r="29" spans="1:49" ht="63.75" x14ac:dyDescent="0.25">
      <c r="A29" s="90">
        <v>26</v>
      </c>
      <c r="B29" s="272"/>
      <c r="C29" s="268"/>
      <c r="D29" s="268"/>
      <c r="E29" s="268"/>
      <c r="F29" s="79" t="s">
        <v>28</v>
      </c>
      <c r="G29" s="79" t="s">
        <v>321</v>
      </c>
      <c r="H29" s="91" t="s">
        <v>13</v>
      </c>
      <c r="I29" s="91" t="s">
        <v>20</v>
      </c>
      <c r="J29" s="92" t="str">
        <f t="shared" si="11"/>
        <v>N/A</v>
      </c>
      <c r="K29" s="93" t="str">
        <f t="shared" si="1"/>
        <v>N/A</v>
      </c>
      <c r="L29" s="101" t="s">
        <v>234</v>
      </c>
      <c r="M29" s="95" t="s">
        <v>6</v>
      </c>
      <c r="N29" s="96"/>
      <c r="O29" s="97"/>
      <c r="P29" s="97"/>
      <c r="Q29" s="97"/>
      <c r="R29" s="98" t="str">
        <f t="shared" si="2"/>
        <v xml:space="preserve"> </v>
      </c>
      <c r="S29" s="97"/>
      <c r="T29" s="97"/>
      <c r="U29" s="97"/>
      <c r="V29" s="98" t="str">
        <f t="shared" si="3"/>
        <v xml:space="preserve"> </v>
      </c>
      <c r="W29" s="97"/>
      <c r="X29" s="97"/>
      <c r="Y29" s="97"/>
      <c r="Z29" s="98" t="str">
        <f t="shared" si="4"/>
        <v xml:space="preserve"> </v>
      </c>
      <c r="AA29" s="97"/>
      <c r="AB29" s="97"/>
      <c r="AC29" s="97"/>
      <c r="AD29" s="98" t="str">
        <f t="shared" si="5"/>
        <v xml:space="preserve"> </v>
      </c>
      <c r="AE29" s="97"/>
      <c r="AF29" s="97"/>
      <c r="AG29" s="97"/>
      <c r="AH29" s="98" t="str">
        <f t="shared" si="6"/>
        <v xml:space="preserve"> </v>
      </c>
      <c r="AI29" s="99"/>
      <c r="AJ29" s="99"/>
      <c r="AK29" s="99"/>
      <c r="AL29" s="98" t="str">
        <f t="shared" si="7"/>
        <v xml:space="preserve"> </v>
      </c>
      <c r="AM29" s="99"/>
      <c r="AN29" s="99"/>
      <c r="AO29" s="99"/>
      <c r="AP29" s="98" t="str">
        <f t="shared" si="8"/>
        <v xml:space="preserve"> </v>
      </c>
      <c r="AQ29" s="99"/>
      <c r="AR29" s="99"/>
      <c r="AS29" s="99"/>
      <c r="AT29" s="98" t="str">
        <f t="shared" si="9"/>
        <v xml:space="preserve"> </v>
      </c>
      <c r="AU29" s="100" t="e">
        <f t="shared" si="12"/>
        <v>#VALUE!</v>
      </c>
      <c r="AV29" s="96"/>
      <c r="AW29" s="78"/>
    </row>
    <row r="30" spans="1:49" ht="76.5" x14ac:dyDescent="0.25">
      <c r="A30" s="90">
        <v>27</v>
      </c>
      <c r="B30" s="272"/>
      <c r="C30" s="268"/>
      <c r="D30" s="268"/>
      <c r="E30" s="268"/>
      <c r="F30" s="79" t="s">
        <v>28</v>
      </c>
      <c r="G30" s="74" t="s">
        <v>341</v>
      </c>
      <c r="H30" s="91" t="s">
        <v>14</v>
      </c>
      <c r="I30" s="91" t="s">
        <v>20</v>
      </c>
      <c r="J30" s="92" t="str">
        <f t="shared" si="11"/>
        <v>N/A</v>
      </c>
      <c r="K30" s="93" t="str">
        <f t="shared" si="1"/>
        <v>Aprašykite rodiklį</v>
      </c>
      <c r="L30" s="101" t="s">
        <v>235</v>
      </c>
      <c r="M30" s="95" t="s">
        <v>6</v>
      </c>
      <c r="N30" s="96"/>
      <c r="O30" s="97"/>
      <c r="P30" s="97"/>
      <c r="Q30" s="97"/>
      <c r="R30" s="98" t="str">
        <f t="shared" si="2"/>
        <v xml:space="preserve"> </v>
      </c>
      <c r="S30" s="97"/>
      <c r="T30" s="97"/>
      <c r="U30" s="97"/>
      <c r="V30" s="98" t="str">
        <f t="shared" si="3"/>
        <v xml:space="preserve"> </v>
      </c>
      <c r="W30" s="97"/>
      <c r="X30" s="97"/>
      <c r="Y30" s="97"/>
      <c r="Z30" s="98" t="str">
        <f t="shared" si="4"/>
        <v xml:space="preserve"> </v>
      </c>
      <c r="AA30" s="97"/>
      <c r="AB30" s="97"/>
      <c r="AC30" s="97"/>
      <c r="AD30" s="98" t="str">
        <f t="shared" si="5"/>
        <v xml:space="preserve"> </v>
      </c>
      <c r="AE30" s="97"/>
      <c r="AF30" s="97"/>
      <c r="AG30" s="97"/>
      <c r="AH30" s="98" t="str">
        <f t="shared" si="6"/>
        <v xml:space="preserve"> </v>
      </c>
      <c r="AI30" s="99"/>
      <c r="AJ30" s="99"/>
      <c r="AK30" s="99"/>
      <c r="AL30" s="98" t="str">
        <f t="shared" si="7"/>
        <v xml:space="preserve"> </v>
      </c>
      <c r="AM30" s="99"/>
      <c r="AN30" s="99"/>
      <c r="AO30" s="99"/>
      <c r="AP30" s="98" t="str">
        <f t="shared" si="8"/>
        <v xml:space="preserve"> </v>
      </c>
      <c r="AQ30" s="99"/>
      <c r="AR30" s="99"/>
      <c r="AS30" s="99"/>
      <c r="AT30" s="98" t="str">
        <f t="shared" si="9"/>
        <v xml:space="preserve"> </v>
      </c>
      <c r="AU30" s="100" t="e">
        <f t="shared" si="12"/>
        <v>#VALUE!</v>
      </c>
      <c r="AV30" s="96"/>
      <c r="AW30" s="78"/>
    </row>
    <row r="31" spans="1:49" ht="63.75" x14ac:dyDescent="0.25">
      <c r="A31" s="90">
        <v>28</v>
      </c>
      <c r="B31" s="272"/>
      <c r="C31" s="268"/>
      <c r="D31" s="267" t="s">
        <v>69</v>
      </c>
      <c r="E31" s="267" t="s">
        <v>159</v>
      </c>
      <c r="F31" s="79" t="s">
        <v>28</v>
      </c>
      <c r="G31" s="74" t="s">
        <v>318</v>
      </c>
      <c r="H31" s="91" t="s">
        <v>13</v>
      </c>
      <c r="I31" s="91" t="s">
        <v>20</v>
      </c>
      <c r="J31" s="92" t="str">
        <f t="shared" si="11"/>
        <v>N/A</v>
      </c>
      <c r="K31" s="93" t="str">
        <f t="shared" si="1"/>
        <v>N/A</v>
      </c>
      <c r="L31" s="101" t="s">
        <v>234</v>
      </c>
      <c r="M31" s="95" t="s">
        <v>6</v>
      </c>
      <c r="N31" s="96"/>
      <c r="O31" s="97"/>
      <c r="P31" s="97"/>
      <c r="Q31" s="97"/>
      <c r="R31" s="98" t="str">
        <f t="shared" si="2"/>
        <v xml:space="preserve"> </v>
      </c>
      <c r="S31" s="97"/>
      <c r="T31" s="97"/>
      <c r="U31" s="97"/>
      <c r="V31" s="98" t="str">
        <f t="shared" si="3"/>
        <v xml:space="preserve"> </v>
      </c>
      <c r="W31" s="97"/>
      <c r="X31" s="97"/>
      <c r="Y31" s="97"/>
      <c r="Z31" s="98" t="str">
        <f t="shared" si="4"/>
        <v xml:space="preserve"> </v>
      </c>
      <c r="AA31" s="97"/>
      <c r="AB31" s="97"/>
      <c r="AC31" s="97"/>
      <c r="AD31" s="98" t="str">
        <f t="shared" si="5"/>
        <v xml:space="preserve"> </v>
      </c>
      <c r="AE31" s="97"/>
      <c r="AF31" s="97"/>
      <c r="AG31" s="97"/>
      <c r="AH31" s="98" t="str">
        <f t="shared" si="6"/>
        <v xml:space="preserve"> </v>
      </c>
      <c r="AI31" s="99"/>
      <c r="AJ31" s="99"/>
      <c r="AK31" s="99"/>
      <c r="AL31" s="98" t="str">
        <f t="shared" si="7"/>
        <v xml:space="preserve"> </v>
      </c>
      <c r="AM31" s="99"/>
      <c r="AN31" s="99"/>
      <c r="AO31" s="99"/>
      <c r="AP31" s="98" t="str">
        <f t="shared" si="8"/>
        <v xml:space="preserve"> </v>
      </c>
      <c r="AQ31" s="99"/>
      <c r="AR31" s="99"/>
      <c r="AS31" s="99"/>
      <c r="AT31" s="98" t="str">
        <f t="shared" si="9"/>
        <v xml:space="preserve"> </v>
      </c>
      <c r="AU31" s="100" t="e">
        <f t="shared" si="12"/>
        <v>#VALUE!</v>
      </c>
      <c r="AV31" s="96"/>
      <c r="AW31" s="78"/>
    </row>
    <row r="32" spans="1:49" ht="76.5" x14ac:dyDescent="0.25">
      <c r="A32" s="90">
        <v>29</v>
      </c>
      <c r="B32" s="272"/>
      <c r="C32" s="268"/>
      <c r="D32" s="268"/>
      <c r="E32" s="268"/>
      <c r="F32" s="79" t="s">
        <v>28</v>
      </c>
      <c r="G32" s="74" t="s">
        <v>322</v>
      </c>
      <c r="H32" s="91" t="s">
        <v>13</v>
      </c>
      <c r="I32" s="108" t="s">
        <v>28</v>
      </c>
      <c r="J32" s="92" t="str">
        <f t="shared" si="11"/>
        <v>N/A</v>
      </c>
      <c r="K32" s="93" t="str">
        <f t="shared" si="1"/>
        <v>N/A</v>
      </c>
      <c r="L32" s="101" t="s">
        <v>236</v>
      </c>
      <c r="M32" s="95" t="s">
        <v>6</v>
      </c>
      <c r="N32" s="96"/>
      <c r="O32" s="97"/>
      <c r="P32" s="97"/>
      <c r="Q32" s="97"/>
      <c r="R32" s="98" t="str">
        <f t="shared" si="2"/>
        <v xml:space="preserve"> </v>
      </c>
      <c r="S32" s="97"/>
      <c r="T32" s="97"/>
      <c r="U32" s="97"/>
      <c r="V32" s="98" t="str">
        <f t="shared" si="3"/>
        <v xml:space="preserve"> </v>
      </c>
      <c r="W32" s="97"/>
      <c r="X32" s="97"/>
      <c r="Y32" s="97"/>
      <c r="Z32" s="98" t="str">
        <f t="shared" si="4"/>
        <v xml:space="preserve"> </v>
      </c>
      <c r="AA32" s="97"/>
      <c r="AB32" s="97"/>
      <c r="AC32" s="97"/>
      <c r="AD32" s="98" t="str">
        <f t="shared" si="5"/>
        <v xml:space="preserve"> </v>
      </c>
      <c r="AE32" s="97"/>
      <c r="AF32" s="97"/>
      <c r="AG32" s="97"/>
      <c r="AH32" s="98" t="str">
        <f t="shared" si="6"/>
        <v xml:space="preserve"> </v>
      </c>
      <c r="AI32" s="99"/>
      <c r="AJ32" s="99"/>
      <c r="AK32" s="99"/>
      <c r="AL32" s="98" t="str">
        <f t="shared" si="7"/>
        <v xml:space="preserve"> </v>
      </c>
      <c r="AM32" s="99"/>
      <c r="AN32" s="99"/>
      <c r="AO32" s="99"/>
      <c r="AP32" s="98" t="str">
        <f t="shared" si="8"/>
        <v xml:space="preserve"> </v>
      </c>
      <c r="AQ32" s="99"/>
      <c r="AR32" s="99"/>
      <c r="AS32" s="99"/>
      <c r="AT32" s="98" t="str">
        <f t="shared" si="9"/>
        <v xml:space="preserve"> </v>
      </c>
      <c r="AU32" s="100" t="e">
        <f t="shared" si="12"/>
        <v>#VALUE!</v>
      </c>
      <c r="AV32" s="96"/>
      <c r="AW32" s="78"/>
    </row>
    <row r="33" spans="1:49" ht="69.599999999999994" customHeight="1" x14ac:dyDescent="0.25">
      <c r="A33" s="90">
        <v>30</v>
      </c>
      <c r="B33" s="272"/>
      <c r="C33" s="268"/>
      <c r="D33" s="268"/>
      <c r="E33" s="268"/>
      <c r="F33" s="79" t="s">
        <v>28</v>
      </c>
      <c r="G33" s="136" t="s">
        <v>324</v>
      </c>
      <c r="H33" s="91" t="s">
        <v>13</v>
      </c>
      <c r="I33" s="91" t="s">
        <v>20</v>
      </c>
      <c r="J33" s="92" t="str">
        <f t="shared" si="11"/>
        <v>N/A</v>
      </c>
      <c r="K33" s="93" t="str">
        <f t="shared" si="1"/>
        <v>N/A</v>
      </c>
      <c r="L33" s="101" t="s">
        <v>237</v>
      </c>
      <c r="M33" s="95" t="s">
        <v>6</v>
      </c>
      <c r="N33" s="96"/>
      <c r="O33" s="97"/>
      <c r="P33" s="97"/>
      <c r="Q33" s="97"/>
      <c r="R33" s="98" t="str">
        <f t="shared" si="2"/>
        <v xml:space="preserve"> </v>
      </c>
      <c r="S33" s="97"/>
      <c r="T33" s="97"/>
      <c r="U33" s="97"/>
      <c r="V33" s="98" t="str">
        <f t="shared" si="3"/>
        <v xml:space="preserve"> </v>
      </c>
      <c r="W33" s="97"/>
      <c r="X33" s="97"/>
      <c r="Y33" s="97"/>
      <c r="Z33" s="98" t="str">
        <f t="shared" si="4"/>
        <v xml:space="preserve"> </v>
      </c>
      <c r="AA33" s="97"/>
      <c r="AB33" s="97"/>
      <c r="AC33" s="97"/>
      <c r="AD33" s="98" t="str">
        <f t="shared" si="5"/>
        <v xml:space="preserve"> </v>
      </c>
      <c r="AE33" s="97"/>
      <c r="AF33" s="97"/>
      <c r="AG33" s="97"/>
      <c r="AH33" s="98" t="str">
        <f t="shared" si="6"/>
        <v xml:space="preserve"> </v>
      </c>
      <c r="AI33" s="99"/>
      <c r="AJ33" s="99"/>
      <c r="AK33" s="99"/>
      <c r="AL33" s="98" t="str">
        <f t="shared" si="7"/>
        <v xml:space="preserve"> </v>
      </c>
      <c r="AM33" s="99"/>
      <c r="AN33" s="99"/>
      <c r="AO33" s="99"/>
      <c r="AP33" s="98" t="str">
        <f t="shared" si="8"/>
        <v xml:space="preserve"> </v>
      </c>
      <c r="AQ33" s="99"/>
      <c r="AR33" s="99"/>
      <c r="AS33" s="99"/>
      <c r="AT33" s="98" t="str">
        <f t="shared" si="9"/>
        <v xml:space="preserve"> </v>
      </c>
      <c r="AU33" s="100" t="e">
        <f t="shared" si="12"/>
        <v>#VALUE!</v>
      </c>
      <c r="AV33" s="96"/>
      <c r="AW33" s="78"/>
    </row>
    <row r="34" spans="1:49" ht="72.599999999999994" customHeight="1" x14ac:dyDescent="0.25">
      <c r="A34" s="90">
        <v>31</v>
      </c>
      <c r="B34" s="272"/>
      <c r="C34" s="268"/>
      <c r="D34" s="268"/>
      <c r="E34" s="268"/>
      <c r="F34" s="79" t="s">
        <v>28</v>
      </c>
      <c r="G34" s="136" t="s">
        <v>327</v>
      </c>
      <c r="H34" s="91" t="s">
        <v>14</v>
      </c>
      <c r="I34" s="91" t="s">
        <v>20</v>
      </c>
      <c r="J34" s="92" t="str">
        <f t="shared" si="11"/>
        <v>N/A</v>
      </c>
      <c r="K34" s="93" t="str">
        <f t="shared" si="1"/>
        <v>Aprašykite rodiklį</v>
      </c>
      <c r="L34" s="101" t="s">
        <v>263</v>
      </c>
      <c r="M34" s="95" t="s">
        <v>6</v>
      </c>
      <c r="N34" s="96"/>
      <c r="O34" s="109"/>
      <c r="P34" s="97"/>
      <c r="Q34" s="109"/>
      <c r="R34" s="98" t="str">
        <f t="shared" si="2"/>
        <v xml:space="preserve"> </v>
      </c>
      <c r="S34" s="109"/>
      <c r="T34" s="97"/>
      <c r="U34" s="109"/>
      <c r="V34" s="98" t="str">
        <f t="shared" si="3"/>
        <v xml:space="preserve"> </v>
      </c>
      <c r="W34" s="109"/>
      <c r="X34" s="97"/>
      <c r="Y34" s="109"/>
      <c r="Z34" s="98" t="str">
        <f t="shared" si="4"/>
        <v xml:space="preserve"> </v>
      </c>
      <c r="AA34" s="109"/>
      <c r="AB34" s="97"/>
      <c r="AC34" s="109"/>
      <c r="AD34" s="98" t="str">
        <f t="shared" si="5"/>
        <v xml:space="preserve"> </v>
      </c>
      <c r="AE34" s="109"/>
      <c r="AF34" s="97"/>
      <c r="AG34" s="109"/>
      <c r="AH34" s="98" t="str">
        <f t="shared" si="6"/>
        <v xml:space="preserve"> </v>
      </c>
      <c r="AI34" s="99"/>
      <c r="AJ34" s="99"/>
      <c r="AK34" s="99"/>
      <c r="AL34" s="98" t="str">
        <f t="shared" si="7"/>
        <v xml:space="preserve"> </v>
      </c>
      <c r="AM34" s="99"/>
      <c r="AN34" s="99"/>
      <c r="AO34" s="99"/>
      <c r="AP34" s="98" t="str">
        <f t="shared" si="8"/>
        <v xml:space="preserve"> </v>
      </c>
      <c r="AQ34" s="99"/>
      <c r="AR34" s="99"/>
      <c r="AS34" s="99"/>
      <c r="AT34" s="98" t="str">
        <f t="shared" si="9"/>
        <v xml:space="preserve"> </v>
      </c>
      <c r="AU34" s="100" t="e">
        <f t="shared" si="12"/>
        <v>#VALUE!</v>
      </c>
      <c r="AV34" s="96"/>
      <c r="AW34" s="78"/>
    </row>
    <row r="35" spans="1:49" ht="63.75" x14ac:dyDescent="0.25">
      <c r="A35" s="90">
        <v>32</v>
      </c>
      <c r="B35" s="272"/>
      <c r="C35" s="268"/>
      <c r="D35" s="268"/>
      <c r="E35" s="268"/>
      <c r="F35" s="79" t="s">
        <v>28</v>
      </c>
      <c r="G35" s="74" t="s">
        <v>296</v>
      </c>
      <c r="H35" s="91" t="s">
        <v>14</v>
      </c>
      <c r="I35" s="91" t="s">
        <v>20</v>
      </c>
      <c r="J35" s="92" t="str">
        <f t="shared" si="11"/>
        <v>N/A</v>
      </c>
      <c r="K35" s="93" t="str">
        <f t="shared" si="1"/>
        <v>Aprašykite rodiklį</v>
      </c>
      <c r="L35" s="101" t="s">
        <v>264</v>
      </c>
      <c r="M35" s="95" t="s">
        <v>6</v>
      </c>
      <c r="N35" s="96"/>
      <c r="O35" s="97"/>
      <c r="P35" s="97"/>
      <c r="Q35" s="97"/>
      <c r="R35" s="98" t="str">
        <f t="shared" si="2"/>
        <v xml:space="preserve"> </v>
      </c>
      <c r="S35" s="97"/>
      <c r="T35" s="97"/>
      <c r="U35" s="97"/>
      <c r="V35" s="98" t="str">
        <f t="shared" si="3"/>
        <v xml:space="preserve"> </v>
      </c>
      <c r="W35" s="97"/>
      <c r="X35" s="97"/>
      <c r="Y35" s="97"/>
      <c r="Z35" s="98" t="str">
        <f t="shared" si="4"/>
        <v xml:space="preserve"> </v>
      </c>
      <c r="AA35" s="97"/>
      <c r="AB35" s="97"/>
      <c r="AC35" s="97"/>
      <c r="AD35" s="98" t="str">
        <f t="shared" si="5"/>
        <v xml:space="preserve"> </v>
      </c>
      <c r="AE35" s="97"/>
      <c r="AF35" s="97"/>
      <c r="AG35" s="97"/>
      <c r="AH35" s="98" t="str">
        <f t="shared" si="6"/>
        <v xml:space="preserve"> </v>
      </c>
      <c r="AI35" s="99"/>
      <c r="AJ35" s="99"/>
      <c r="AK35" s="99"/>
      <c r="AL35" s="98" t="str">
        <f t="shared" si="7"/>
        <v xml:space="preserve"> </v>
      </c>
      <c r="AM35" s="99"/>
      <c r="AN35" s="99"/>
      <c r="AO35" s="99"/>
      <c r="AP35" s="98" t="str">
        <f t="shared" si="8"/>
        <v xml:space="preserve"> </v>
      </c>
      <c r="AQ35" s="99"/>
      <c r="AR35" s="99"/>
      <c r="AS35" s="99"/>
      <c r="AT35" s="98" t="str">
        <f t="shared" si="9"/>
        <v xml:space="preserve"> </v>
      </c>
      <c r="AU35" s="100" t="e">
        <f t="shared" si="12"/>
        <v>#VALUE!</v>
      </c>
      <c r="AV35" s="96"/>
      <c r="AW35" s="78"/>
    </row>
    <row r="36" spans="1:49" ht="63.75" x14ac:dyDescent="0.25">
      <c r="A36" s="90">
        <v>33</v>
      </c>
      <c r="B36" s="272"/>
      <c r="C36" s="268"/>
      <c r="D36" s="268"/>
      <c r="E36" s="268"/>
      <c r="F36" s="79" t="s">
        <v>28</v>
      </c>
      <c r="G36" s="74" t="s">
        <v>297</v>
      </c>
      <c r="H36" s="91" t="s">
        <v>14</v>
      </c>
      <c r="I36" s="91" t="s">
        <v>20</v>
      </c>
      <c r="J36" s="92" t="str">
        <f t="shared" si="11"/>
        <v>N/A</v>
      </c>
      <c r="K36" s="93" t="str">
        <f t="shared" si="1"/>
        <v>Aprašykite rodiklį</v>
      </c>
      <c r="L36" s="101" t="s">
        <v>238</v>
      </c>
      <c r="M36" s="95" t="s">
        <v>6</v>
      </c>
      <c r="N36" s="96"/>
      <c r="O36" s="97"/>
      <c r="P36" s="97"/>
      <c r="Q36" s="97"/>
      <c r="R36" s="98" t="str">
        <f t="shared" si="2"/>
        <v xml:space="preserve"> </v>
      </c>
      <c r="S36" s="97"/>
      <c r="T36" s="97"/>
      <c r="U36" s="97"/>
      <c r="V36" s="98" t="str">
        <f t="shared" si="3"/>
        <v xml:space="preserve"> </v>
      </c>
      <c r="W36" s="97"/>
      <c r="X36" s="97"/>
      <c r="Y36" s="97"/>
      <c r="Z36" s="98" t="str">
        <f t="shared" si="4"/>
        <v xml:space="preserve"> </v>
      </c>
      <c r="AA36" s="97"/>
      <c r="AB36" s="97"/>
      <c r="AC36" s="97"/>
      <c r="AD36" s="98" t="str">
        <f t="shared" si="5"/>
        <v xml:space="preserve"> </v>
      </c>
      <c r="AE36" s="97"/>
      <c r="AF36" s="97"/>
      <c r="AG36" s="97"/>
      <c r="AH36" s="98" t="str">
        <f t="shared" si="6"/>
        <v xml:space="preserve"> </v>
      </c>
      <c r="AI36" s="99"/>
      <c r="AJ36" s="99"/>
      <c r="AK36" s="99"/>
      <c r="AL36" s="98" t="str">
        <f t="shared" si="7"/>
        <v xml:space="preserve"> </v>
      </c>
      <c r="AM36" s="99"/>
      <c r="AN36" s="99"/>
      <c r="AO36" s="99"/>
      <c r="AP36" s="98" t="str">
        <f t="shared" si="8"/>
        <v xml:space="preserve"> </v>
      </c>
      <c r="AQ36" s="99"/>
      <c r="AR36" s="99"/>
      <c r="AS36" s="99"/>
      <c r="AT36" s="98" t="str">
        <f t="shared" si="9"/>
        <v xml:space="preserve"> </v>
      </c>
      <c r="AU36" s="100" t="e">
        <f t="shared" si="12"/>
        <v>#VALUE!</v>
      </c>
      <c r="AV36" s="96"/>
      <c r="AW36" s="78"/>
    </row>
    <row r="37" spans="1:49" ht="79.900000000000006" customHeight="1" x14ac:dyDescent="0.25">
      <c r="A37" s="90">
        <v>34</v>
      </c>
      <c r="B37" s="272"/>
      <c r="C37" s="268"/>
      <c r="D37" s="273"/>
      <c r="E37" s="273"/>
      <c r="F37" s="79" t="s">
        <v>28</v>
      </c>
      <c r="G37" s="158" t="s">
        <v>298</v>
      </c>
      <c r="H37" s="91" t="s">
        <v>14</v>
      </c>
      <c r="I37" s="91" t="s">
        <v>20</v>
      </c>
      <c r="J37" s="92" t="str">
        <f t="shared" si="11"/>
        <v>N/A</v>
      </c>
      <c r="K37" s="93" t="str">
        <f t="shared" si="1"/>
        <v>Aprašykite rodiklį</v>
      </c>
      <c r="L37" s="101" t="s">
        <v>239</v>
      </c>
      <c r="M37" s="95" t="s">
        <v>6</v>
      </c>
      <c r="N37" s="96"/>
      <c r="O37" s="97"/>
      <c r="P37" s="97"/>
      <c r="Q37" s="97"/>
      <c r="R37" s="98" t="str">
        <f t="shared" si="2"/>
        <v xml:space="preserve"> </v>
      </c>
      <c r="S37" s="97"/>
      <c r="T37" s="97"/>
      <c r="U37" s="97"/>
      <c r="V37" s="98" t="str">
        <f t="shared" si="3"/>
        <v xml:space="preserve"> </v>
      </c>
      <c r="W37" s="97"/>
      <c r="X37" s="97"/>
      <c r="Y37" s="97"/>
      <c r="Z37" s="98" t="str">
        <f t="shared" si="4"/>
        <v xml:space="preserve"> </v>
      </c>
      <c r="AA37" s="97"/>
      <c r="AB37" s="97"/>
      <c r="AC37" s="97"/>
      <c r="AD37" s="98" t="str">
        <f t="shared" si="5"/>
        <v xml:space="preserve"> </v>
      </c>
      <c r="AE37" s="97"/>
      <c r="AF37" s="97"/>
      <c r="AG37" s="97"/>
      <c r="AH37" s="98" t="str">
        <f t="shared" si="6"/>
        <v xml:space="preserve"> </v>
      </c>
      <c r="AI37" s="99"/>
      <c r="AJ37" s="99"/>
      <c r="AK37" s="99"/>
      <c r="AL37" s="98" t="str">
        <f t="shared" si="7"/>
        <v xml:space="preserve"> </v>
      </c>
      <c r="AM37" s="99"/>
      <c r="AN37" s="99"/>
      <c r="AO37" s="99"/>
      <c r="AP37" s="98" t="str">
        <f t="shared" si="8"/>
        <v xml:space="preserve"> </v>
      </c>
      <c r="AQ37" s="99"/>
      <c r="AR37" s="99"/>
      <c r="AS37" s="99"/>
      <c r="AT37" s="98" t="str">
        <f t="shared" si="9"/>
        <v xml:space="preserve"> </v>
      </c>
      <c r="AU37" s="100" t="e">
        <f t="shared" si="12"/>
        <v>#VALUE!</v>
      </c>
      <c r="AV37" s="96"/>
      <c r="AW37" s="78"/>
    </row>
    <row r="38" spans="1:49" ht="63.75" x14ac:dyDescent="0.25">
      <c r="A38" s="90">
        <v>35</v>
      </c>
      <c r="B38" s="271" t="s">
        <v>23</v>
      </c>
      <c r="C38" s="267" t="s">
        <v>68</v>
      </c>
      <c r="D38" s="267" t="s">
        <v>57</v>
      </c>
      <c r="E38" s="267" t="s">
        <v>58</v>
      </c>
      <c r="F38" s="79" t="s">
        <v>28</v>
      </c>
      <c r="G38" s="132" t="s">
        <v>319</v>
      </c>
      <c r="H38" s="91" t="s">
        <v>13</v>
      </c>
      <c r="I38" s="91" t="s">
        <v>20</v>
      </c>
      <c r="J38" s="92" t="str">
        <f t="shared" si="11"/>
        <v>N/A</v>
      </c>
      <c r="K38" s="93" t="str">
        <f t="shared" si="1"/>
        <v>N/A</v>
      </c>
      <c r="L38" s="94" t="s">
        <v>265</v>
      </c>
      <c r="M38" s="92" t="s">
        <v>6</v>
      </c>
      <c r="N38" s="96"/>
      <c r="O38" s="109"/>
      <c r="P38" s="97"/>
      <c r="Q38" s="109"/>
      <c r="R38" s="98" t="str">
        <f t="shared" si="2"/>
        <v xml:space="preserve"> </v>
      </c>
      <c r="S38" s="109"/>
      <c r="T38" s="97"/>
      <c r="U38" s="109"/>
      <c r="V38" s="98" t="str">
        <f t="shared" si="3"/>
        <v xml:space="preserve"> </v>
      </c>
      <c r="W38" s="109"/>
      <c r="X38" s="97"/>
      <c r="Y38" s="109"/>
      <c r="Z38" s="98" t="str">
        <f t="shared" si="4"/>
        <v xml:space="preserve"> </v>
      </c>
      <c r="AA38" s="109"/>
      <c r="AB38" s="97"/>
      <c r="AC38" s="109"/>
      <c r="AD38" s="98" t="str">
        <f t="shared" si="5"/>
        <v xml:space="preserve"> </v>
      </c>
      <c r="AE38" s="109"/>
      <c r="AF38" s="97"/>
      <c r="AG38" s="109"/>
      <c r="AH38" s="98" t="str">
        <f t="shared" si="6"/>
        <v xml:space="preserve"> </v>
      </c>
      <c r="AI38" s="99"/>
      <c r="AJ38" s="99"/>
      <c r="AK38" s="99"/>
      <c r="AL38" s="98" t="str">
        <f t="shared" si="7"/>
        <v xml:space="preserve"> </v>
      </c>
      <c r="AM38" s="99"/>
      <c r="AN38" s="99"/>
      <c r="AO38" s="99"/>
      <c r="AP38" s="98" t="str">
        <f t="shared" si="8"/>
        <v xml:space="preserve"> </v>
      </c>
      <c r="AQ38" s="99"/>
      <c r="AR38" s="99"/>
      <c r="AS38" s="99"/>
      <c r="AT38" s="98" t="str">
        <f t="shared" si="9"/>
        <v xml:space="preserve"> </v>
      </c>
      <c r="AU38" s="100" t="e">
        <f t="shared" si="12"/>
        <v>#VALUE!</v>
      </c>
      <c r="AV38" s="96"/>
      <c r="AW38" s="78"/>
    </row>
    <row r="39" spans="1:49" ht="89.25" x14ac:dyDescent="0.25">
      <c r="A39" s="90">
        <v>36</v>
      </c>
      <c r="B39" s="272"/>
      <c r="C39" s="268"/>
      <c r="D39" s="268"/>
      <c r="E39" s="268"/>
      <c r="F39" s="79" t="s">
        <v>28</v>
      </c>
      <c r="G39" s="136" t="s">
        <v>273</v>
      </c>
      <c r="H39" s="91" t="s">
        <v>14</v>
      </c>
      <c r="I39" s="91" t="s">
        <v>20</v>
      </c>
      <c r="J39" s="92" t="str">
        <f t="shared" si="11"/>
        <v>N/A</v>
      </c>
      <c r="K39" s="93" t="str">
        <f t="shared" si="1"/>
        <v>Aprašykite rodiklį</v>
      </c>
      <c r="L39" s="94" t="s">
        <v>270</v>
      </c>
      <c r="M39" s="92" t="s">
        <v>6</v>
      </c>
      <c r="N39" s="110"/>
      <c r="O39" s="109"/>
      <c r="P39" s="97"/>
      <c r="Q39" s="109"/>
      <c r="R39" s="98" t="str">
        <f t="shared" si="2"/>
        <v xml:space="preserve"> </v>
      </c>
      <c r="S39" s="109"/>
      <c r="T39" s="97"/>
      <c r="U39" s="109"/>
      <c r="V39" s="98" t="str">
        <f t="shared" si="3"/>
        <v xml:space="preserve"> </v>
      </c>
      <c r="W39" s="109"/>
      <c r="X39" s="97"/>
      <c r="Y39" s="109"/>
      <c r="Z39" s="98" t="str">
        <f t="shared" si="4"/>
        <v xml:space="preserve"> </v>
      </c>
      <c r="AA39" s="109"/>
      <c r="AB39" s="97"/>
      <c r="AC39" s="109"/>
      <c r="AD39" s="98" t="str">
        <f t="shared" si="5"/>
        <v xml:space="preserve"> </v>
      </c>
      <c r="AE39" s="109"/>
      <c r="AF39" s="97"/>
      <c r="AG39" s="109"/>
      <c r="AH39" s="98" t="str">
        <f t="shared" si="6"/>
        <v xml:space="preserve"> </v>
      </c>
      <c r="AI39" s="111"/>
      <c r="AJ39" s="99"/>
      <c r="AK39" s="111"/>
      <c r="AL39" s="98" t="str">
        <f t="shared" si="7"/>
        <v xml:space="preserve"> </v>
      </c>
      <c r="AM39" s="111"/>
      <c r="AN39" s="99"/>
      <c r="AO39" s="111"/>
      <c r="AP39" s="98" t="str">
        <f t="shared" si="8"/>
        <v xml:space="preserve"> </v>
      </c>
      <c r="AQ39" s="111"/>
      <c r="AR39" s="99"/>
      <c r="AS39" s="111"/>
      <c r="AT39" s="98" t="str">
        <f t="shared" si="9"/>
        <v xml:space="preserve"> </v>
      </c>
      <c r="AU39" s="100" t="e">
        <f>SUM(R39+V39+Z39+AD39+AH39)/5</f>
        <v>#VALUE!</v>
      </c>
      <c r="AV39" s="96"/>
      <c r="AW39" s="78"/>
    </row>
    <row r="40" spans="1:49" ht="63.75" x14ac:dyDescent="0.25">
      <c r="A40" s="90">
        <v>37</v>
      </c>
      <c r="B40" s="272"/>
      <c r="C40" s="268"/>
      <c r="D40" s="268"/>
      <c r="E40" s="268"/>
      <c r="F40" s="79" t="s">
        <v>28</v>
      </c>
      <c r="G40" s="132" t="s">
        <v>283</v>
      </c>
      <c r="H40" s="91" t="s">
        <v>14</v>
      </c>
      <c r="I40" s="91" t="s">
        <v>20</v>
      </c>
      <c r="J40" s="92" t="str">
        <f t="shared" si="11"/>
        <v>N/A</v>
      </c>
      <c r="K40" s="93" t="str">
        <f t="shared" si="1"/>
        <v>Aprašykite rodiklį</v>
      </c>
      <c r="L40" s="94" t="s">
        <v>240</v>
      </c>
      <c r="M40" s="95" t="s">
        <v>6</v>
      </c>
      <c r="N40" s="96"/>
      <c r="O40" s="97"/>
      <c r="P40" s="97"/>
      <c r="Q40" s="97"/>
      <c r="R40" s="98" t="str">
        <f t="shared" si="2"/>
        <v xml:space="preserve"> </v>
      </c>
      <c r="S40" s="97"/>
      <c r="T40" s="97"/>
      <c r="U40" s="97"/>
      <c r="V40" s="98" t="str">
        <f t="shared" si="3"/>
        <v xml:space="preserve"> </v>
      </c>
      <c r="W40" s="97"/>
      <c r="X40" s="97"/>
      <c r="Y40" s="97"/>
      <c r="Z40" s="98" t="str">
        <f t="shared" si="4"/>
        <v xml:space="preserve"> </v>
      </c>
      <c r="AA40" s="97"/>
      <c r="AB40" s="97"/>
      <c r="AC40" s="97"/>
      <c r="AD40" s="98" t="str">
        <f t="shared" si="5"/>
        <v xml:space="preserve"> </v>
      </c>
      <c r="AE40" s="97"/>
      <c r="AF40" s="97"/>
      <c r="AG40" s="97"/>
      <c r="AH40" s="98" t="str">
        <f t="shared" si="6"/>
        <v xml:space="preserve"> </v>
      </c>
      <c r="AI40" s="99"/>
      <c r="AJ40" s="99"/>
      <c r="AK40" s="99"/>
      <c r="AL40" s="98" t="str">
        <f t="shared" si="7"/>
        <v xml:space="preserve"> </v>
      </c>
      <c r="AM40" s="99"/>
      <c r="AN40" s="99"/>
      <c r="AO40" s="99"/>
      <c r="AP40" s="98" t="str">
        <f t="shared" si="8"/>
        <v xml:space="preserve"> </v>
      </c>
      <c r="AQ40" s="99"/>
      <c r="AR40" s="99"/>
      <c r="AS40" s="99"/>
      <c r="AT40" s="98" t="str">
        <f t="shared" si="9"/>
        <v xml:space="preserve"> </v>
      </c>
      <c r="AU40" s="100" t="e">
        <f>SUM(R40+V40+Z40+AD40+AH40+AL40+AP40+AT40)/7</f>
        <v>#VALUE!</v>
      </c>
      <c r="AV40" s="96"/>
      <c r="AW40" s="78"/>
    </row>
    <row r="41" spans="1:49" ht="81.75" customHeight="1" x14ac:dyDescent="0.25">
      <c r="A41" s="90">
        <v>38</v>
      </c>
      <c r="B41" s="272"/>
      <c r="C41" s="268"/>
      <c r="D41" s="267" t="s">
        <v>56</v>
      </c>
      <c r="E41" s="267" t="s">
        <v>202</v>
      </c>
      <c r="F41" s="79" t="s">
        <v>28</v>
      </c>
      <c r="G41" s="132" t="s">
        <v>299</v>
      </c>
      <c r="H41" s="91" t="s">
        <v>13</v>
      </c>
      <c r="I41" s="91" t="s">
        <v>20</v>
      </c>
      <c r="J41" s="92" t="str">
        <f t="shared" si="11"/>
        <v>N/A</v>
      </c>
      <c r="K41" s="93" t="str">
        <f t="shared" si="1"/>
        <v>N/A</v>
      </c>
      <c r="L41" s="94" t="s">
        <v>332</v>
      </c>
      <c r="M41" s="92" t="s">
        <v>6</v>
      </c>
      <c r="N41" s="110"/>
      <c r="O41" s="109"/>
      <c r="P41" s="97"/>
      <c r="Q41" s="109"/>
      <c r="R41" s="98" t="str">
        <f t="shared" si="2"/>
        <v xml:space="preserve"> </v>
      </c>
      <c r="S41" s="109"/>
      <c r="T41" s="97"/>
      <c r="U41" s="109"/>
      <c r="V41" s="98" t="str">
        <f t="shared" si="3"/>
        <v xml:space="preserve"> </v>
      </c>
      <c r="W41" s="109"/>
      <c r="X41" s="97"/>
      <c r="Y41" s="109"/>
      <c r="Z41" s="98" t="str">
        <f t="shared" si="4"/>
        <v xml:space="preserve"> </v>
      </c>
      <c r="AA41" s="109"/>
      <c r="AB41" s="97"/>
      <c r="AC41" s="109"/>
      <c r="AD41" s="98" t="str">
        <f t="shared" si="5"/>
        <v xml:space="preserve"> </v>
      </c>
      <c r="AE41" s="109"/>
      <c r="AF41" s="97"/>
      <c r="AG41" s="109"/>
      <c r="AH41" s="98" t="str">
        <f t="shared" si="6"/>
        <v xml:space="preserve"> </v>
      </c>
      <c r="AI41" s="111"/>
      <c r="AJ41" s="99"/>
      <c r="AK41" s="111"/>
      <c r="AL41" s="98" t="str">
        <f t="shared" si="7"/>
        <v xml:space="preserve"> </v>
      </c>
      <c r="AM41" s="111"/>
      <c r="AN41" s="99"/>
      <c r="AO41" s="111"/>
      <c r="AP41" s="98" t="str">
        <f t="shared" si="8"/>
        <v xml:space="preserve"> </v>
      </c>
      <c r="AQ41" s="111"/>
      <c r="AR41" s="99"/>
      <c r="AS41" s="111"/>
      <c r="AT41" s="98" t="str">
        <f t="shared" si="9"/>
        <v xml:space="preserve"> </v>
      </c>
      <c r="AU41" s="100" t="e">
        <f>SUM(R41+V41+Z41+AD41+AH41)/5</f>
        <v>#VALUE!</v>
      </c>
      <c r="AV41" s="96"/>
      <c r="AW41" s="78"/>
    </row>
    <row r="42" spans="1:49" ht="93.75" customHeight="1" x14ac:dyDescent="0.25">
      <c r="A42" s="90">
        <v>39</v>
      </c>
      <c r="B42" s="272"/>
      <c r="C42" s="268"/>
      <c r="D42" s="268"/>
      <c r="E42" s="268"/>
      <c r="F42" s="79" t="s">
        <v>28</v>
      </c>
      <c r="G42" s="131" t="s">
        <v>334</v>
      </c>
      <c r="H42" s="91" t="s">
        <v>13</v>
      </c>
      <c r="I42" s="91" t="s">
        <v>20</v>
      </c>
      <c r="J42" s="92" t="str">
        <f t="shared" si="11"/>
        <v>N/A</v>
      </c>
      <c r="K42" s="93" t="str">
        <f t="shared" si="1"/>
        <v>N/A</v>
      </c>
      <c r="L42" s="94" t="s">
        <v>266</v>
      </c>
      <c r="M42" s="92" t="s">
        <v>6</v>
      </c>
      <c r="N42" s="110"/>
      <c r="O42" s="109"/>
      <c r="P42" s="97"/>
      <c r="Q42" s="109"/>
      <c r="R42" s="98" t="str">
        <f t="shared" si="2"/>
        <v xml:space="preserve"> </v>
      </c>
      <c r="S42" s="109"/>
      <c r="T42" s="97"/>
      <c r="U42" s="109"/>
      <c r="V42" s="98" t="str">
        <f t="shared" si="3"/>
        <v xml:space="preserve"> </v>
      </c>
      <c r="W42" s="109"/>
      <c r="X42" s="97"/>
      <c r="Y42" s="109"/>
      <c r="Z42" s="98" t="str">
        <f t="shared" si="4"/>
        <v xml:space="preserve"> </v>
      </c>
      <c r="AA42" s="109"/>
      <c r="AB42" s="97"/>
      <c r="AC42" s="109"/>
      <c r="AD42" s="98" t="str">
        <f t="shared" si="5"/>
        <v xml:space="preserve"> </v>
      </c>
      <c r="AE42" s="109"/>
      <c r="AF42" s="97"/>
      <c r="AG42" s="109"/>
      <c r="AH42" s="98" t="str">
        <f t="shared" si="6"/>
        <v xml:space="preserve"> </v>
      </c>
      <c r="AI42" s="111"/>
      <c r="AJ42" s="99"/>
      <c r="AK42" s="111"/>
      <c r="AL42" s="98" t="str">
        <f t="shared" si="7"/>
        <v xml:space="preserve"> </v>
      </c>
      <c r="AM42" s="111"/>
      <c r="AN42" s="99"/>
      <c r="AO42" s="111"/>
      <c r="AP42" s="98" t="str">
        <f t="shared" si="8"/>
        <v xml:space="preserve"> </v>
      </c>
      <c r="AQ42" s="111"/>
      <c r="AR42" s="99"/>
      <c r="AS42" s="111"/>
      <c r="AT42" s="98" t="str">
        <f t="shared" si="9"/>
        <v xml:space="preserve"> </v>
      </c>
      <c r="AU42" s="100" t="e">
        <f>SUM(R42+V42+Z42+AD42+AH42)/5</f>
        <v>#VALUE!</v>
      </c>
      <c r="AV42" s="96"/>
      <c r="AW42" s="78"/>
    </row>
    <row r="43" spans="1:49" ht="76.5" x14ac:dyDescent="0.25">
      <c r="A43" s="90">
        <v>40</v>
      </c>
      <c r="B43" s="272"/>
      <c r="C43" s="268"/>
      <c r="D43" s="268"/>
      <c r="E43" s="268"/>
      <c r="F43" s="79" t="s">
        <v>28</v>
      </c>
      <c r="G43" s="131" t="s">
        <v>325</v>
      </c>
      <c r="H43" s="91" t="s">
        <v>14</v>
      </c>
      <c r="I43" s="91" t="s">
        <v>20</v>
      </c>
      <c r="J43" s="92" t="str">
        <f t="shared" si="11"/>
        <v>N/A</v>
      </c>
      <c r="K43" s="93" t="str">
        <f t="shared" si="1"/>
        <v>Aprašykite rodiklį</v>
      </c>
      <c r="L43" s="94" t="s">
        <v>241</v>
      </c>
      <c r="M43" s="95" t="s">
        <v>6</v>
      </c>
      <c r="N43" s="96"/>
      <c r="O43" s="109"/>
      <c r="P43" s="97"/>
      <c r="Q43" s="109"/>
      <c r="R43" s="98" t="str">
        <f t="shared" si="2"/>
        <v xml:space="preserve"> </v>
      </c>
      <c r="S43" s="109"/>
      <c r="T43" s="97"/>
      <c r="U43" s="109"/>
      <c r="V43" s="98" t="str">
        <f t="shared" si="3"/>
        <v xml:space="preserve"> </v>
      </c>
      <c r="W43" s="109"/>
      <c r="X43" s="97"/>
      <c r="Y43" s="109"/>
      <c r="Z43" s="98" t="str">
        <f t="shared" si="4"/>
        <v xml:space="preserve"> </v>
      </c>
      <c r="AA43" s="109"/>
      <c r="AB43" s="97"/>
      <c r="AC43" s="109"/>
      <c r="AD43" s="98" t="str">
        <f t="shared" si="5"/>
        <v xml:space="preserve"> </v>
      </c>
      <c r="AE43" s="109"/>
      <c r="AF43" s="97"/>
      <c r="AG43" s="109"/>
      <c r="AH43" s="98" t="str">
        <f t="shared" si="6"/>
        <v xml:space="preserve"> </v>
      </c>
      <c r="AI43" s="99"/>
      <c r="AJ43" s="99"/>
      <c r="AK43" s="99"/>
      <c r="AL43" s="98" t="str">
        <f t="shared" si="7"/>
        <v xml:space="preserve"> </v>
      </c>
      <c r="AM43" s="99"/>
      <c r="AN43" s="99"/>
      <c r="AO43" s="99"/>
      <c r="AP43" s="98" t="str">
        <f t="shared" si="8"/>
        <v xml:space="preserve"> </v>
      </c>
      <c r="AQ43" s="99"/>
      <c r="AR43" s="99"/>
      <c r="AS43" s="99"/>
      <c r="AT43" s="98" t="str">
        <f t="shared" si="9"/>
        <v xml:space="preserve"> </v>
      </c>
      <c r="AU43" s="100" t="e">
        <f t="shared" ref="AU43:AU70" si="13">SUM(R43+V43+Z43+AD43+AH43+AL43+AP43+AT43)/7</f>
        <v>#VALUE!</v>
      </c>
      <c r="AV43" s="96"/>
      <c r="AW43" s="78"/>
    </row>
    <row r="44" spans="1:49" ht="76.5" x14ac:dyDescent="0.25">
      <c r="A44" s="90">
        <v>41</v>
      </c>
      <c r="B44" s="272"/>
      <c r="C44" s="268"/>
      <c r="D44" s="267" t="s">
        <v>70</v>
      </c>
      <c r="E44" s="267" t="s">
        <v>72</v>
      </c>
      <c r="F44" s="79" t="s">
        <v>28</v>
      </c>
      <c r="G44" s="131" t="s">
        <v>300</v>
      </c>
      <c r="H44" s="91" t="s">
        <v>13</v>
      </c>
      <c r="I44" s="91" t="s">
        <v>20</v>
      </c>
      <c r="J44" s="92" t="str">
        <f t="shared" si="11"/>
        <v>N/A</v>
      </c>
      <c r="K44" s="93" t="str">
        <f t="shared" si="1"/>
        <v>N/A</v>
      </c>
      <c r="L44" s="94" t="s">
        <v>242</v>
      </c>
      <c r="M44" s="95" t="s">
        <v>6</v>
      </c>
      <c r="N44" s="96"/>
      <c r="O44" s="112"/>
      <c r="P44" s="97"/>
      <c r="Q44" s="112"/>
      <c r="R44" s="98" t="str">
        <f t="shared" si="2"/>
        <v xml:space="preserve"> </v>
      </c>
      <c r="S44" s="112"/>
      <c r="T44" s="97"/>
      <c r="U44" s="112"/>
      <c r="V44" s="98" t="str">
        <f t="shared" si="3"/>
        <v xml:space="preserve"> </v>
      </c>
      <c r="W44" s="112"/>
      <c r="X44" s="97"/>
      <c r="Y44" s="112"/>
      <c r="Z44" s="98" t="str">
        <f t="shared" si="4"/>
        <v xml:space="preserve"> </v>
      </c>
      <c r="AA44" s="112"/>
      <c r="AB44" s="97"/>
      <c r="AC44" s="112"/>
      <c r="AD44" s="98" t="str">
        <f t="shared" si="5"/>
        <v xml:space="preserve"> </v>
      </c>
      <c r="AE44" s="112"/>
      <c r="AF44" s="97"/>
      <c r="AG44" s="112"/>
      <c r="AH44" s="98" t="str">
        <f t="shared" si="6"/>
        <v xml:space="preserve"> </v>
      </c>
      <c r="AI44" s="99"/>
      <c r="AJ44" s="99"/>
      <c r="AK44" s="99"/>
      <c r="AL44" s="98" t="str">
        <f t="shared" si="7"/>
        <v xml:space="preserve"> </v>
      </c>
      <c r="AM44" s="99"/>
      <c r="AN44" s="99"/>
      <c r="AO44" s="99"/>
      <c r="AP44" s="98" t="str">
        <f t="shared" si="8"/>
        <v xml:space="preserve"> </v>
      </c>
      <c r="AQ44" s="99"/>
      <c r="AR44" s="99"/>
      <c r="AS44" s="99"/>
      <c r="AT44" s="98" t="str">
        <f t="shared" si="9"/>
        <v xml:space="preserve"> </v>
      </c>
      <c r="AU44" s="100" t="e">
        <f t="shared" si="13"/>
        <v>#VALUE!</v>
      </c>
      <c r="AV44" s="96"/>
      <c r="AW44" s="78"/>
    </row>
    <row r="45" spans="1:49" ht="63.75" x14ac:dyDescent="0.25">
      <c r="A45" s="90">
        <v>42</v>
      </c>
      <c r="B45" s="272"/>
      <c r="C45" s="268"/>
      <c r="D45" s="268"/>
      <c r="E45" s="268"/>
      <c r="F45" s="79" t="s">
        <v>28</v>
      </c>
      <c r="G45" s="131" t="s">
        <v>335</v>
      </c>
      <c r="H45" s="91" t="s">
        <v>13</v>
      </c>
      <c r="I45" s="91" t="s">
        <v>20</v>
      </c>
      <c r="J45" s="92" t="str">
        <f t="shared" si="11"/>
        <v>N/A</v>
      </c>
      <c r="K45" s="93" t="str">
        <f t="shared" si="1"/>
        <v>N/A</v>
      </c>
      <c r="L45" s="94" t="s">
        <v>243</v>
      </c>
      <c r="M45" s="95" t="s">
        <v>6</v>
      </c>
      <c r="N45" s="96"/>
      <c r="O45" s="112"/>
      <c r="P45" s="97"/>
      <c r="Q45" s="112"/>
      <c r="R45" s="98" t="str">
        <f t="shared" si="2"/>
        <v xml:space="preserve"> </v>
      </c>
      <c r="S45" s="112"/>
      <c r="T45" s="97"/>
      <c r="U45" s="112"/>
      <c r="V45" s="98" t="str">
        <f t="shared" si="3"/>
        <v xml:space="preserve"> </v>
      </c>
      <c r="W45" s="112"/>
      <c r="X45" s="97"/>
      <c r="Y45" s="112"/>
      <c r="Z45" s="98" t="str">
        <f t="shared" si="4"/>
        <v xml:space="preserve"> </v>
      </c>
      <c r="AA45" s="112"/>
      <c r="AB45" s="97"/>
      <c r="AC45" s="112"/>
      <c r="AD45" s="98" t="str">
        <f t="shared" si="5"/>
        <v xml:space="preserve"> </v>
      </c>
      <c r="AE45" s="112"/>
      <c r="AF45" s="97"/>
      <c r="AG45" s="112"/>
      <c r="AH45" s="98" t="str">
        <f t="shared" si="6"/>
        <v xml:space="preserve"> </v>
      </c>
      <c r="AI45" s="99"/>
      <c r="AJ45" s="99"/>
      <c r="AK45" s="99"/>
      <c r="AL45" s="98" t="str">
        <f t="shared" si="7"/>
        <v xml:space="preserve"> </v>
      </c>
      <c r="AM45" s="99"/>
      <c r="AN45" s="99"/>
      <c r="AO45" s="99"/>
      <c r="AP45" s="98" t="str">
        <f t="shared" si="8"/>
        <v xml:space="preserve"> </v>
      </c>
      <c r="AQ45" s="99"/>
      <c r="AR45" s="99"/>
      <c r="AS45" s="99"/>
      <c r="AT45" s="98" t="str">
        <f t="shared" si="9"/>
        <v xml:space="preserve"> </v>
      </c>
      <c r="AU45" s="100" t="e">
        <f t="shared" si="13"/>
        <v>#VALUE!</v>
      </c>
      <c r="AV45" s="96"/>
      <c r="AW45" s="78"/>
    </row>
    <row r="46" spans="1:49" ht="76.5" x14ac:dyDescent="0.25">
      <c r="A46" s="90">
        <v>43</v>
      </c>
      <c r="B46" s="272"/>
      <c r="C46" s="268"/>
      <c r="D46" s="268"/>
      <c r="E46" s="268"/>
      <c r="F46" s="79" t="s">
        <v>28</v>
      </c>
      <c r="G46" s="138" t="s">
        <v>274</v>
      </c>
      <c r="H46" s="91" t="s">
        <v>14</v>
      </c>
      <c r="I46" s="91" t="s">
        <v>20</v>
      </c>
      <c r="J46" s="92" t="str">
        <f t="shared" si="11"/>
        <v>N/A</v>
      </c>
      <c r="K46" s="93" t="str">
        <f t="shared" si="1"/>
        <v>Aprašykite rodiklį</v>
      </c>
      <c r="L46" s="94" t="s">
        <v>240</v>
      </c>
      <c r="M46" s="95" t="s">
        <v>6</v>
      </c>
      <c r="N46" s="96"/>
      <c r="O46" s="97"/>
      <c r="P46" s="97"/>
      <c r="Q46" s="97"/>
      <c r="R46" s="98" t="str">
        <f t="shared" si="2"/>
        <v xml:space="preserve"> </v>
      </c>
      <c r="S46" s="97"/>
      <c r="T46" s="97"/>
      <c r="U46" s="97"/>
      <c r="V46" s="98" t="str">
        <f t="shared" si="3"/>
        <v xml:space="preserve"> </v>
      </c>
      <c r="W46" s="97"/>
      <c r="X46" s="97"/>
      <c r="Y46" s="97"/>
      <c r="Z46" s="98" t="str">
        <f t="shared" si="4"/>
        <v xml:space="preserve"> </v>
      </c>
      <c r="AA46" s="97"/>
      <c r="AB46" s="97"/>
      <c r="AC46" s="97"/>
      <c r="AD46" s="98" t="str">
        <f t="shared" si="5"/>
        <v xml:space="preserve"> </v>
      </c>
      <c r="AE46" s="97"/>
      <c r="AF46" s="97"/>
      <c r="AG46" s="97"/>
      <c r="AH46" s="98" t="str">
        <f t="shared" si="6"/>
        <v xml:space="preserve"> </v>
      </c>
      <c r="AI46" s="99"/>
      <c r="AJ46" s="99"/>
      <c r="AK46" s="99"/>
      <c r="AL46" s="98" t="str">
        <f t="shared" si="7"/>
        <v xml:space="preserve"> </v>
      </c>
      <c r="AM46" s="99"/>
      <c r="AN46" s="99"/>
      <c r="AO46" s="99"/>
      <c r="AP46" s="98" t="str">
        <f t="shared" si="8"/>
        <v xml:space="preserve"> </v>
      </c>
      <c r="AQ46" s="99"/>
      <c r="AR46" s="99"/>
      <c r="AS46" s="99"/>
      <c r="AT46" s="98" t="str">
        <f t="shared" si="9"/>
        <v xml:space="preserve"> </v>
      </c>
      <c r="AU46" s="100" t="e">
        <f t="shared" si="13"/>
        <v>#VALUE!</v>
      </c>
      <c r="AV46" s="96"/>
      <c r="AW46" s="78"/>
    </row>
    <row r="47" spans="1:49" s="27" customFormat="1" ht="74.45" customHeight="1" x14ac:dyDescent="0.25">
      <c r="A47" s="90">
        <v>44</v>
      </c>
      <c r="B47" s="113"/>
      <c r="C47" s="114"/>
      <c r="D47" s="273"/>
      <c r="E47" s="273"/>
      <c r="F47" s="79" t="s">
        <v>28</v>
      </c>
      <c r="G47" s="159" t="s">
        <v>301</v>
      </c>
      <c r="H47" s="91" t="s">
        <v>14</v>
      </c>
      <c r="I47" s="91" t="s">
        <v>20</v>
      </c>
      <c r="J47" s="92" t="str">
        <f t="shared" si="11"/>
        <v>N/A</v>
      </c>
      <c r="K47" s="93" t="str">
        <f t="shared" si="1"/>
        <v>Aprašykite rodiklį</v>
      </c>
      <c r="L47" s="94" t="s">
        <v>267</v>
      </c>
      <c r="M47" s="95" t="s">
        <v>6</v>
      </c>
      <c r="N47" s="110"/>
      <c r="O47" s="109"/>
      <c r="P47" s="97"/>
      <c r="Q47" s="109"/>
      <c r="R47" s="98" t="str">
        <f t="shared" si="2"/>
        <v xml:space="preserve"> </v>
      </c>
      <c r="S47" s="109"/>
      <c r="T47" s="97"/>
      <c r="U47" s="109"/>
      <c r="V47" s="98" t="str">
        <f t="shared" si="3"/>
        <v xml:space="preserve"> </v>
      </c>
      <c r="W47" s="109"/>
      <c r="X47" s="97"/>
      <c r="Y47" s="109"/>
      <c r="Z47" s="98" t="str">
        <f t="shared" si="4"/>
        <v xml:space="preserve"> </v>
      </c>
      <c r="AA47" s="109"/>
      <c r="AB47" s="97"/>
      <c r="AC47" s="109"/>
      <c r="AD47" s="98" t="str">
        <f t="shared" si="5"/>
        <v xml:space="preserve"> </v>
      </c>
      <c r="AE47" s="109"/>
      <c r="AF47" s="97"/>
      <c r="AG47" s="109"/>
      <c r="AH47" s="98" t="str">
        <f t="shared" si="6"/>
        <v xml:space="preserve"> </v>
      </c>
      <c r="AI47" s="111"/>
      <c r="AJ47" s="99"/>
      <c r="AK47" s="111"/>
      <c r="AL47" s="98" t="str">
        <f t="shared" si="7"/>
        <v xml:space="preserve"> </v>
      </c>
      <c r="AM47" s="111"/>
      <c r="AN47" s="99"/>
      <c r="AO47" s="111"/>
      <c r="AP47" s="98" t="str">
        <f t="shared" si="8"/>
        <v xml:space="preserve"> </v>
      </c>
      <c r="AQ47" s="111"/>
      <c r="AR47" s="99"/>
      <c r="AS47" s="111"/>
      <c r="AT47" s="98" t="str">
        <f t="shared" si="9"/>
        <v xml:space="preserve"> </v>
      </c>
      <c r="AU47" s="100" t="e">
        <f t="shared" si="13"/>
        <v>#VALUE!</v>
      </c>
      <c r="AV47" s="110"/>
      <c r="AW47" s="115"/>
    </row>
    <row r="48" spans="1:49" ht="63.75" x14ac:dyDescent="0.25">
      <c r="A48" s="90">
        <v>45</v>
      </c>
      <c r="B48" s="274" t="s">
        <v>8</v>
      </c>
      <c r="C48" s="265" t="s">
        <v>65</v>
      </c>
      <c r="D48" s="267" t="s">
        <v>66</v>
      </c>
      <c r="E48" s="265" t="s">
        <v>63</v>
      </c>
      <c r="F48" s="79" t="s">
        <v>28</v>
      </c>
      <c r="G48" s="136" t="s">
        <v>302</v>
      </c>
      <c r="H48" s="91" t="s">
        <v>13</v>
      </c>
      <c r="I48" s="91" t="s">
        <v>20</v>
      </c>
      <c r="J48" s="93" t="s">
        <v>28</v>
      </c>
      <c r="K48" s="93" t="str">
        <f t="shared" si="1"/>
        <v>N/A</v>
      </c>
      <c r="L48" s="101" t="s">
        <v>331</v>
      </c>
      <c r="M48" s="95" t="s">
        <v>6</v>
      </c>
      <c r="N48" s="96"/>
      <c r="O48" s="109"/>
      <c r="P48" s="97"/>
      <c r="Q48" s="109"/>
      <c r="R48" s="98" t="str">
        <f t="shared" si="2"/>
        <v xml:space="preserve"> </v>
      </c>
      <c r="S48" s="109"/>
      <c r="T48" s="97"/>
      <c r="U48" s="109"/>
      <c r="V48" s="98" t="str">
        <f t="shared" si="3"/>
        <v xml:space="preserve"> </v>
      </c>
      <c r="W48" s="109"/>
      <c r="X48" s="97"/>
      <c r="Y48" s="109"/>
      <c r="Z48" s="98" t="str">
        <f t="shared" si="4"/>
        <v xml:space="preserve"> </v>
      </c>
      <c r="AA48" s="109"/>
      <c r="AB48" s="97"/>
      <c r="AC48" s="109"/>
      <c r="AD48" s="98" t="str">
        <f t="shared" si="5"/>
        <v xml:space="preserve"> </v>
      </c>
      <c r="AE48" s="109"/>
      <c r="AF48" s="97"/>
      <c r="AG48" s="109"/>
      <c r="AH48" s="98" t="str">
        <f t="shared" si="6"/>
        <v xml:space="preserve"> </v>
      </c>
      <c r="AI48" s="99"/>
      <c r="AJ48" s="99"/>
      <c r="AK48" s="99"/>
      <c r="AL48" s="98" t="str">
        <f t="shared" si="7"/>
        <v xml:space="preserve"> </v>
      </c>
      <c r="AM48" s="99"/>
      <c r="AN48" s="99"/>
      <c r="AO48" s="99"/>
      <c r="AP48" s="98" t="str">
        <f t="shared" si="8"/>
        <v xml:space="preserve"> </v>
      </c>
      <c r="AQ48" s="99"/>
      <c r="AR48" s="99"/>
      <c r="AS48" s="99"/>
      <c r="AT48" s="98" t="str">
        <f t="shared" si="9"/>
        <v xml:space="preserve"> </v>
      </c>
      <c r="AU48" s="100" t="e">
        <f t="shared" si="13"/>
        <v>#VALUE!</v>
      </c>
      <c r="AV48" s="96"/>
      <c r="AW48" s="78"/>
    </row>
    <row r="49" spans="1:49" ht="63.75" x14ac:dyDescent="0.25">
      <c r="A49" s="90">
        <v>46</v>
      </c>
      <c r="B49" s="274"/>
      <c r="C49" s="265"/>
      <c r="D49" s="268"/>
      <c r="E49" s="265"/>
      <c r="F49" s="79" t="s">
        <v>28</v>
      </c>
      <c r="G49" s="136" t="s">
        <v>303</v>
      </c>
      <c r="H49" s="91" t="s">
        <v>13</v>
      </c>
      <c r="I49" s="91" t="s">
        <v>20</v>
      </c>
      <c r="J49" s="93" t="s">
        <v>28</v>
      </c>
      <c r="K49" s="93" t="str">
        <f t="shared" si="1"/>
        <v>N/A</v>
      </c>
      <c r="L49" s="101" t="s">
        <v>244</v>
      </c>
      <c r="M49" s="95" t="s">
        <v>6</v>
      </c>
      <c r="N49" s="96"/>
      <c r="O49" s="97"/>
      <c r="P49" s="97"/>
      <c r="Q49" s="97"/>
      <c r="R49" s="98" t="str">
        <f t="shared" si="2"/>
        <v xml:space="preserve"> </v>
      </c>
      <c r="S49" s="97"/>
      <c r="T49" s="97"/>
      <c r="U49" s="97"/>
      <c r="V49" s="98" t="str">
        <f t="shared" si="3"/>
        <v xml:space="preserve"> </v>
      </c>
      <c r="W49" s="97"/>
      <c r="X49" s="97"/>
      <c r="Y49" s="97"/>
      <c r="Z49" s="98" t="str">
        <f t="shared" si="4"/>
        <v xml:space="preserve"> </v>
      </c>
      <c r="AA49" s="97"/>
      <c r="AB49" s="97"/>
      <c r="AC49" s="97"/>
      <c r="AD49" s="98" t="str">
        <f t="shared" si="5"/>
        <v xml:space="preserve"> </v>
      </c>
      <c r="AE49" s="97"/>
      <c r="AF49" s="97"/>
      <c r="AG49" s="97"/>
      <c r="AH49" s="98" t="str">
        <f t="shared" si="6"/>
        <v xml:space="preserve"> </v>
      </c>
      <c r="AI49" s="99"/>
      <c r="AJ49" s="99"/>
      <c r="AK49" s="99"/>
      <c r="AL49" s="98" t="str">
        <f t="shared" si="7"/>
        <v xml:space="preserve"> </v>
      </c>
      <c r="AM49" s="99"/>
      <c r="AN49" s="99"/>
      <c r="AO49" s="99"/>
      <c r="AP49" s="98" t="str">
        <f t="shared" si="8"/>
        <v xml:space="preserve"> </v>
      </c>
      <c r="AQ49" s="99"/>
      <c r="AR49" s="99"/>
      <c r="AS49" s="99"/>
      <c r="AT49" s="98" t="str">
        <f t="shared" si="9"/>
        <v xml:space="preserve"> </v>
      </c>
      <c r="AU49" s="100" t="e">
        <f t="shared" si="13"/>
        <v>#VALUE!</v>
      </c>
      <c r="AV49" s="96"/>
      <c r="AW49" s="78"/>
    </row>
    <row r="50" spans="1:49" ht="63.75" x14ac:dyDescent="0.25">
      <c r="A50" s="90">
        <v>47</v>
      </c>
      <c r="B50" s="274"/>
      <c r="C50" s="265"/>
      <c r="D50" s="268"/>
      <c r="E50" s="265"/>
      <c r="F50" s="79" t="s">
        <v>28</v>
      </c>
      <c r="G50" s="136" t="s">
        <v>304</v>
      </c>
      <c r="H50" s="91" t="s">
        <v>14</v>
      </c>
      <c r="I50" s="91" t="s">
        <v>20</v>
      </c>
      <c r="J50" s="93" t="s">
        <v>28</v>
      </c>
      <c r="K50" s="93" t="str">
        <f t="shared" si="1"/>
        <v>Aprašykite rodiklį</v>
      </c>
      <c r="L50" s="101" t="s">
        <v>245</v>
      </c>
      <c r="M50" s="95" t="s">
        <v>6</v>
      </c>
      <c r="N50" s="96"/>
      <c r="O50" s="97"/>
      <c r="P50" s="97"/>
      <c r="Q50" s="97"/>
      <c r="R50" s="98" t="str">
        <f t="shared" si="2"/>
        <v xml:space="preserve"> </v>
      </c>
      <c r="S50" s="97"/>
      <c r="T50" s="97"/>
      <c r="U50" s="97"/>
      <c r="V50" s="98" t="str">
        <f t="shared" si="3"/>
        <v xml:space="preserve"> </v>
      </c>
      <c r="W50" s="97"/>
      <c r="X50" s="97"/>
      <c r="Y50" s="97"/>
      <c r="Z50" s="98" t="str">
        <f t="shared" si="4"/>
        <v xml:space="preserve"> </v>
      </c>
      <c r="AA50" s="97"/>
      <c r="AB50" s="97"/>
      <c r="AC50" s="97"/>
      <c r="AD50" s="98" t="str">
        <f t="shared" si="5"/>
        <v xml:space="preserve"> </v>
      </c>
      <c r="AE50" s="97"/>
      <c r="AF50" s="97"/>
      <c r="AG50" s="97"/>
      <c r="AH50" s="98" t="str">
        <f t="shared" si="6"/>
        <v xml:space="preserve"> </v>
      </c>
      <c r="AI50" s="99"/>
      <c r="AJ50" s="99"/>
      <c r="AK50" s="99"/>
      <c r="AL50" s="98" t="str">
        <f t="shared" si="7"/>
        <v xml:space="preserve"> </v>
      </c>
      <c r="AM50" s="99"/>
      <c r="AN50" s="99"/>
      <c r="AO50" s="99"/>
      <c r="AP50" s="98" t="str">
        <f t="shared" si="8"/>
        <v xml:space="preserve"> </v>
      </c>
      <c r="AQ50" s="99"/>
      <c r="AR50" s="99"/>
      <c r="AS50" s="99"/>
      <c r="AT50" s="98" t="str">
        <f t="shared" si="9"/>
        <v xml:space="preserve"> </v>
      </c>
      <c r="AU50" s="100" t="e">
        <f t="shared" si="13"/>
        <v>#VALUE!</v>
      </c>
      <c r="AV50" s="96"/>
      <c r="AW50" s="78"/>
    </row>
    <row r="51" spans="1:49" ht="63.75" x14ac:dyDescent="0.25">
      <c r="A51" s="90">
        <v>48</v>
      </c>
      <c r="B51" s="274"/>
      <c r="C51" s="265"/>
      <c r="D51" s="268"/>
      <c r="E51" s="265"/>
      <c r="F51" s="79" t="s">
        <v>28</v>
      </c>
      <c r="G51" s="74" t="s">
        <v>305</v>
      </c>
      <c r="H51" s="91" t="s">
        <v>14</v>
      </c>
      <c r="I51" s="91" t="s">
        <v>20</v>
      </c>
      <c r="J51" s="93" t="s">
        <v>28</v>
      </c>
      <c r="K51" s="93" t="str">
        <f t="shared" si="1"/>
        <v>Aprašykite rodiklį</v>
      </c>
      <c r="L51" s="101" t="s">
        <v>246</v>
      </c>
      <c r="M51" s="95" t="s">
        <v>6</v>
      </c>
      <c r="N51" s="96"/>
      <c r="O51" s="97"/>
      <c r="P51" s="97"/>
      <c r="Q51" s="97"/>
      <c r="R51" s="98" t="str">
        <f t="shared" si="2"/>
        <v xml:space="preserve"> </v>
      </c>
      <c r="S51" s="97"/>
      <c r="T51" s="97"/>
      <c r="U51" s="97"/>
      <c r="V51" s="98" t="str">
        <f t="shared" si="3"/>
        <v xml:space="preserve"> </v>
      </c>
      <c r="W51" s="97"/>
      <c r="X51" s="97"/>
      <c r="Y51" s="97"/>
      <c r="Z51" s="98" t="str">
        <f t="shared" si="4"/>
        <v xml:space="preserve"> </v>
      </c>
      <c r="AA51" s="97"/>
      <c r="AB51" s="97"/>
      <c r="AC51" s="97"/>
      <c r="AD51" s="98" t="str">
        <f t="shared" si="5"/>
        <v xml:space="preserve"> </v>
      </c>
      <c r="AE51" s="97"/>
      <c r="AF51" s="97"/>
      <c r="AG51" s="97"/>
      <c r="AH51" s="98" t="str">
        <f t="shared" si="6"/>
        <v xml:space="preserve"> </v>
      </c>
      <c r="AI51" s="99"/>
      <c r="AJ51" s="99"/>
      <c r="AK51" s="99"/>
      <c r="AL51" s="98" t="str">
        <f t="shared" si="7"/>
        <v xml:space="preserve"> </v>
      </c>
      <c r="AM51" s="99"/>
      <c r="AN51" s="99"/>
      <c r="AO51" s="99"/>
      <c r="AP51" s="98" t="str">
        <f t="shared" si="8"/>
        <v xml:space="preserve"> </v>
      </c>
      <c r="AQ51" s="99"/>
      <c r="AR51" s="99"/>
      <c r="AS51" s="99"/>
      <c r="AT51" s="98" t="str">
        <f t="shared" si="9"/>
        <v xml:space="preserve"> </v>
      </c>
      <c r="AU51" s="100" t="e">
        <f t="shared" si="13"/>
        <v>#VALUE!</v>
      </c>
      <c r="AV51" s="96"/>
      <c r="AW51" s="78"/>
    </row>
    <row r="52" spans="1:49" ht="76.5" x14ac:dyDescent="0.25">
      <c r="A52" s="90">
        <v>49</v>
      </c>
      <c r="B52" s="274"/>
      <c r="C52" s="265"/>
      <c r="D52" s="268"/>
      <c r="E52" s="265"/>
      <c r="F52" s="79" t="s">
        <v>28</v>
      </c>
      <c r="G52" s="131" t="s">
        <v>329</v>
      </c>
      <c r="H52" s="91" t="s">
        <v>14</v>
      </c>
      <c r="I52" s="91" t="s">
        <v>20</v>
      </c>
      <c r="J52" s="93" t="s">
        <v>28</v>
      </c>
      <c r="K52" s="93" t="str">
        <f t="shared" si="1"/>
        <v>Aprašykite rodiklį</v>
      </c>
      <c r="L52" s="101" t="s">
        <v>247</v>
      </c>
      <c r="M52" s="95" t="s">
        <v>6</v>
      </c>
      <c r="N52" s="96"/>
      <c r="O52" s="97"/>
      <c r="P52" s="97"/>
      <c r="Q52" s="97"/>
      <c r="R52" s="98" t="str">
        <f t="shared" si="2"/>
        <v xml:space="preserve"> </v>
      </c>
      <c r="S52" s="97"/>
      <c r="T52" s="97"/>
      <c r="U52" s="97"/>
      <c r="V52" s="98" t="str">
        <f t="shared" si="3"/>
        <v xml:space="preserve"> </v>
      </c>
      <c r="W52" s="97"/>
      <c r="X52" s="97"/>
      <c r="Y52" s="97"/>
      <c r="Z52" s="98" t="str">
        <f t="shared" si="4"/>
        <v xml:space="preserve"> </v>
      </c>
      <c r="AA52" s="97"/>
      <c r="AB52" s="97"/>
      <c r="AC52" s="97"/>
      <c r="AD52" s="98" t="str">
        <f t="shared" si="5"/>
        <v xml:space="preserve"> </v>
      </c>
      <c r="AE52" s="97"/>
      <c r="AF52" s="97"/>
      <c r="AG52" s="97"/>
      <c r="AH52" s="98" t="str">
        <f t="shared" si="6"/>
        <v xml:space="preserve"> </v>
      </c>
      <c r="AI52" s="99"/>
      <c r="AJ52" s="99"/>
      <c r="AK52" s="99"/>
      <c r="AL52" s="98" t="str">
        <f t="shared" si="7"/>
        <v xml:space="preserve"> </v>
      </c>
      <c r="AM52" s="99"/>
      <c r="AN52" s="99"/>
      <c r="AO52" s="99"/>
      <c r="AP52" s="98" t="str">
        <f t="shared" si="8"/>
        <v xml:space="preserve"> </v>
      </c>
      <c r="AQ52" s="99"/>
      <c r="AR52" s="99"/>
      <c r="AS52" s="99"/>
      <c r="AT52" s="98" t="str">
        <f t="shared" si="9"/>
        <v xml:space="preserve"> </v>
      </c>
      <c r="AU52" s="100" t="e">
        <f t="shared" si="13"/>
        <v>#VALUE!</v>
      </c>
      <c r="AV52" s="96"/>
      <c r="AW52" s="78"/>
    </row>
    <row r="53" spans="1:49" ht="63.75" x14ac:dyDescent="0.25">
      <c r="A53" s="90">
        <v>50</v>
      </c>
      <c r="B53" s="274"/>
      <c r="C53" s="265"/>
      <c r="D53" s="268"/>
      <c r="E53" s="265"/>
      <c r="F53" s="79" t="s">
        <v>28</v>
      </c>
      <c r="G53" s="158" t="s">
        <v>306</v>
      </c>
      <c r="H53" s="91" t="s">
        <v>14</v>
      </c>
      <c r="I53" s="91" t="s">
        <v>20</v>
      </c>
      <c r="J53" s="93" t="s">
        <v>28</v>
      </c>
      <c r="K53" s="93" t="str">
        <f t="shared" si="1"/>
        <v>Aprašykite rodiklį</v>
      </c>
      <c r="L53" s="101" t="s">
        <v>248</v>
      </c>
      <c r="M53" s="95" t="s">
        <v>6</v>
      </c>
      <c r="N53" s="96"/>
      <c r="O53" s="97"/>
      <c r="P53" s="97"/>
      <c r="Q53" s="97"/>
      <c r="R53" s="98" t="str">
        <f t="shared" si="2"/>
        <v xml:space="preserve"> </v>
      </c>
      <c r="S53" s="97"/>
      <c r="T53" s="97"/>
      <c r="U53" s="97"/>
      <c r="V53" s="98" t="str">
        <f t="shared" si="3"/>
        <v xml:space="preserve"> </v>
      </c>
      <c r="W53" s="97"/>
      <c r="X53" s="97"/>
      <c r="Y53" s="97"/>
      <c r="Z53" s="98" t="str">
        <f t="shared" si="4"/>
        <v xml:space="preserve"> </v>
      </c>
      <c r="AA53" s="97"/>
      <c r="AB53" s="97"/>
      <c r="AC53" s="97"/>
      <c r="AD53" s="98" t="str">
        <f t="shared" si="5"/>
        <v xml:space="preserve"> </v>
      </c>
      <c r="AE53" s="97"/>
      <c r="AF53" s="97"/>
      <c r="AG53" s="97"/>
      <c r="AH53" s="98" t="str">
        <f t="shared" si="6"/>
        <v xml:space="preserve"> </v>
      </c>
      <c r="AI53" s="99"/>
      <c r="AJ53" s="99"/>
      <c r="AK53" s="99"/>
      <c r="AL53" s="98" t="str">
        <f t="shared" si="7"/>
        <v xml:space="preserve"> </v>
      </c>
      <c r="AM53" s="99"/>
      <c r="AN53" s="99"/>
      <c r="AO53" s="99"/>
      <c r="AP53" s="98" t="str">
        <f t="shared" si="8"/>
        <v xml:space="preserve"> </v>
      </c>
      <c r="AQ53" s="99"/>
      <c r="AR53" s="99"/>
      <c r="AS53" s="99"/>
      <c r="AT53" s="98" t="str">
        <f t="shared" si="9"/>
        <v xml:space="preserve"> </v>
      </c>
      <c r="AU53" s="100" t="e">
        <f t="shared" si="13"/>
        <v>#VALUE!</v>
      </c>
      <c r="AV53" s="96"/>
      <c r="AW53" s="78"/>
    </row>
    <row r="54" spans="1:49" ht="63.75" x14ac:dyDescent="0.25">
      <c r="A54" s="90">
        <v>51</v>
      </c>
      <c r="B54" s="274"/>
      <c r="C54" s="265"/>
      <c r="D54" s="268"/>
      <c r="E54" s="265" t="s">
        <v>203</v>
      </c>
      <c r="F54" s="79" t="s">
        <v>28</v>
      </c>
      <c r="G54" s="136" t="s">
        <v>275</v>
      </c>
      <c r="H54" s="91" t="s">
        <v>13</v>
      </c>
      <c r="I54" s="91" t="s">
        <v>20</v>
      </c>
      <c r="J54" s="93" t="s">
        <v>28</v>
      </c>
      <c r="K54" s="93" t="str">
        <f t="shared" si="1"/>
        <v>N/A</v>
      </c>
      <c r="L54" s="101" t="s">
        <v>249</v>
      </c>
      <c r="M54" s="95" t="s">
        <v>6</v>
      </c>
      <c r="N54" s="96"/>
      <c r="O54" s="97"/>
      <c r="P54" s="97"/>
      <c r="Q54" s="97"/>
      <c r="R54" s="98" t="str">
        <f t="shared" si="2"/>
        <v xml:space="preserve"> </v>
      </c>
      <c r="S54" s="97"/>
      <c r="T54" s="97"/>
      <c r="U54" s="97"/>
      <c r="V54" s="98" t="str">
        <f t="shared" si="3"/>
        <v xml:space="preserve"> </v>
      </c>
      <c r="W54" s="97"/>
      <c r="X54" s="97"/>
      <c r="Y54" s="97"/>
      <c r="Z54" s="98" t="str">
        <f t="shared" si="4"/>
        <v xml:space="preserve"> </v>
      </c>
      <c r="AA54" s="97"/>
      <c r="AB54" s="97"/>
      <c r="AC54" s="97"/>
      <c r="AD54" s="98" t="str">
        <f t="shared" si="5"/>
        <v xml:space="preserve"> </v>
      </c>
      <c r="AE54" s="97"/>
      <c r="AF54" s="97"/>
      <c r="AG54" s="97"/>
      <c r="AH54" s="98" t="str">
        <f t="shared" si="6"/>
        <v xml:space="preserve"> </v>
      </c>
      <c r="AI54" s="99"/>
      <c r="AJ54" s="99"/>
      <c r="AK54" s="99"/>
      <c r="AL54" s="98" t="str">
        <f t="shared" si="7"/>
        <v xml:space="preserve"> </v>
      </c>
      <c r="AM54" s="99"/>
      <c r="AN54" s="99"/>
      <c r="AO54" s="99"/>
      <c r="AP54" s="98" t="str">
        <f t="shared" si="8"/>
        <v xml:space="preserve"> </v>
      </c>
      <c r="AQ54" s="99"/>
      <c r="AR54" s="99"/>
      <c r="AS54" s="99"/>
      <c r="AT54" s="98" t="str">
        <f t="shared" si="9"/>
        <v xml:space="preserve"> </v>
      </c>
      <c r="AU54" s="100" t="e">
        <f t="shared" si="13"/>
        <v>#VALUE!</v>
      </c>
      <c r="AV54" s="96"/>
      <c r="AW54" s="78"/>
    </row>
    <row r="55" spans="1:49" ht="63.75" x14ac:dyDescent="0.25">
      <c r="A55" s="90">
        <v>52</v>
      </c>
      <c r="B55" s="274"/>
      <c r="C55" s="265"/>
      <c r="D55" s="268"/>
      <c r="E55" s="265"/>
      <c r="F55" s="79" t="s">
        <v>28</v>
      </c>
      <c r="G55" s="136" t="s">
        <v>307</v>
      </c>
      <c r="H55" s="91" t="s">
        <v>14</v>
      </c>
      <c r="I55" s="91" t="s">
        <v>20</v>
      </c>
      <c r="J55" s="93" t="s">
        <v>28</v>
      </c>
      <c r="K55" s="93" t="str">
        <f t="shared" si="1"/>
        <v>Aprašykite rodiklį</v>
      </c>
      <c r="L55" s="101" t="s">
        <v>250</v>
      </c>
      <c r="M55" s="95" t="s">
        <v>6</v>
      </c>
      <c r="N55" s="96"/>
      <c r="O55" s="97"/>
      <c r="P55" s="97"/>
      <c r="Q55" s="97"/>
      <c r="R55" s="98" t="str">
        <f t="shared" si="2"/>
        <v xml:space="preserve"> </v>
      </c>
      <c r="S55" s="97"/>
      <c r="T55" s="97"/>
      <c r="U55" s="97"/>
      <c r="V55" s="98" t="str">
        <f t="shared" si="3"/>
        <v xml:space="preserve"> </v>
      </c>
      <c r="W55" s="97"/>
      <c r="X55" s="97"/>
      <c r="Y55" s="97"/>
      <c r="Z55" s="98" t="str">
        <f t="shared" si="4"/>
        <v xml:space="preserve"> </v>
      </c>
      <c r="AA55" s="97"/>
      <c r="AB55" s="97"/>
      <c r="AC55" s="97"/>
      <c r="AD55" s="98" t="str">
        <f t="shared" si="5"/>
        <v xml:space="preserve"> </v>
      </c>
      <c r="AE55" s="97"/>
      <c r="AF55" s="97"/>
      <c r="AG55" s="97"/>
      <c r="AH55" s="98" t="str">
        <f t="shared" si="6"/>
        <v xml:space="preserve"> </v>
      </c>
      <c r="AI55" s="99"/>
      <c r="AJ55" s="99"/>
      <c r="AK55" s="99"/>
      <c r="AL55" s="98" t="str">
        <f t="shared" si="7"/>
        <v xml:space="preserve"> </v>
      </c>
      <c r="AM55" s="99"/>
      <c r="AN55" s="99"/>
      <c r="AO55" s="99"/>
      <c r="AP55" s="98" t="str">
        <f t="shared" si="8"/>
        <v xml:space="preserve"> </v>
      </c>
      <c r="AQ55" s="99"/>
      <c r="AR55" s="99"/>
      <c r="AS55" s="99"/>
      <c r="AT55" s="98" t="str">
        <f t="shared" si="9"/>
        <v xml:space="preserve"> </v>
      </c>
      <c r="AU55" s="100" t="e">
        <f t="shared" si="13"/>
        <v>#VALUE!</v>
      </c>
      <c r="AV55" s="96"/>
      <c r="AW55" s="78"/>
    </row>
    <row r="56" spans="1:49" ht="63.75" x14ac:dyDescent="0.25">
      <c r="A56" s="90">
        <v>53</v>
      </c>
      <c r="B56" s="274"/>
      <c r="C56" s="265"/>
      <c r="D56" s="268"/>
      <c r="E56" s="265"/>
      <c r="F56" s="79" t="s">
        <v>28</v>
      </c>
      <c r="G56" s="74" t="s">
        <v>276</v>
      </c>
      <c r="H56" s="91" t="s">
        <v>14</v>
      </c>
      <c r="I56" s="91" t="s">
        <v>20</v>
      </c>
      <c r="J56" s="93" t="s">
        <v>28</v>
      </c>
      <c r="K56" s="93" t="str">
        <f t="shared" si="1"/>
        <v>Aprašykite rodiklį</v>
      </c>
      <c r="L56" s="101" t="s">
        <v>251</v>
      </c>
      <c r="M56" s="95" t="s">
        <v>6</v>
      </c>
      <c r="N56" s="96"/>
      <c r="O56" s="97"/>
      <c r="P56" s="97"/>
      <c r="Q56" s="97"/>
      <c r="R56" s="98" t="str">
        <f t="shared" si="2"/>
        <v xml:space="preserve"> </v>
      </c>
      <c r="S56" s="97"/>
      <c r="T56" s="97"/>
      <c r="U56" s="97"/>
      <c r="V56" s="98" t="str">
        <f t="shared" si="3"/>
        <v xml:space="preserve"> </v>
      </c>
      <c r="W56" s="97"/>
      <c r="X56" s="97"/>
      <c r="Y56" s="97"/>
      <c r="Z56" s="98" t="str">
        <f t="shared" si="4"/>
        <v xml:space="preserve"> </v>
      </c>
      <c r="AA56" s="97"/>
      <c r="AB56" s="97"/>
      <c r="AC56" s="97"/>
      <c r="AD56" s="98" t="str">
        <f t="shared" si="5"/>
        <v xml:space="preserve"> </v>
      </c>
      <c r="AE56" s="97"/>
      <c r="AF56" s="97"/>
      <c r="AG56" s="97"/>
      <c r="AH56" s="98" t="str">
        <f t="shared" si="6"/>
        <v xml:space="preserve"> </v>
      </c>
      <c r="AI56" s="99"/>
      <c r="AJ56" s="99"/>
      <c r="AK56" s="99"/>
      <c r="AL56" s="98" t="str">
        <f t="shared" si="7"/>
        <v xml:space="preserve"> </v>
      </c>
      <c r="AM56" s="99"/>
      <c r="AN56" s="99"/>
      <c r="AO56" s="99"/>
      <c r="AP56" s="98" t="str">
        <f t="shared" si="8"/>
        <v xml:space="preserve"> </v>
      </c>
      <c r="AQ56" s="99"/>
      <c r="AR56" s="99"/>
      <c r="AS56" s="99"/>
      <c r="AT56" s="98" t="str">
        <f t="shared" si="9"/>
        <v xml:space="preserve"> </v>
      </c>
      <c r="AU56" s="100" t="e">
        <f t="shared" si="13"/>
        <v>#VALUE!</v>
      </c>
      <c r="AV56" s="96"/>
      <c r="AW56" s="78"/>
    </row>
    <row r="57" spans="1:49" ht="76.5" x14ac:dyDescent="0.25">
      <c r="A57" s="90">
        <v>54</v>
      </c>
      <c r="B57" s="274"/>
      <c r="C57" s="265"/>
      <c r="D57" s="268"/>
      <c r="E57" s="265"/>
      <c r="F57" s="79" t="s">
        <v>28</v>
      </c>
      <c r="G57" s="131" t="s">
        <v>328</v>
      </c>
      <c r="H57" s="91" t="s">
        <v>14</v>
      </c>
      <c r="I57" s="91" t="s">
        <v>20</v>
      </c>
      <c r="J57" s="93" t="s">
        <v>28</v>
      </c>
      <c r="K57" s="93" t="str">
        <f t="shared" si="1"/>
        <v>Aprašykite rodiklį</v>
      </c>
      <c r="L57" s="101" t="s">
        <v>247</v>
      </c>
      <c r="M57" s="95" t="s">
        <v>6</v>
      </c>
      <c r="N57" s="96"/>
      <c r="O57" s="97"/>
      <c r="P57" s="97"/>
      <c r="Q57" s="97"/>
      <c r="R57" s="98" t="str">
        <f t="shared" si="2"/>
        <v xml:space="preserve"> </v>
      </c>
      <c r="S57" s="97"/>
      <c r="T57" s="97"/>
      <c r="U57" s="97"/>
      <c r="V57" s="98" t="str">
        <f t="shared" si="3"/>
        <v xml:space="preserve"> </v>
      </c>
      <c r="W57" s="97"/>
      <c r="X57" s="97"/>
      <c r="Y57" s="97"/>
      <c r="Z57" s="98" t="str">
        <f t="shared" si="4"/>
        <v xml:space="preserve"> </v>
      </c>
      <c r="AA57" s="97"/>
      <c r="AB57" s="97"/>
      <c r="AC57" s="97"/>
      <c r="AD57" s="98" t="str">
        <f t="shared" si="5"/>
        <v xml:space="preserve"> </v>
      </c>
      <c r="AE57" s="97"/>
      <c r="AF57" s="97"/>
      <c r="AG57" s="97"/>
      <c r="AH57" s="98" t="str">
        <f t="shared" si="6"/>
        <v xml:space="preserve"> </v>
      </c>
      <c r="AI57" s="99"/>
      <c r="AJ57" s="99"/>
      <c r="AK57" s="99"/>
      <c r="AL57" s="98" t="str">
        <f t="shared" si="7"/>
        <v xml:space="preserve"> </v>
      </c>
      <c r="AM57" s="99"/>
      <c r="AN57" s="99"/>
      <c r="AO57" s="99"/>
      <c r="AP57" s="98" t="str">
        <f t="shared" si="8"/>
        <v xml:space="preserve"> </v>
      </c>
      <c r="AQ57" s="99"/>
      <c r="AR57" s="99"/>
      <c r="AS57" s="99"/>
      <c r="AT57" s="98" t="str">
        <f t="shared" si="9"/>
        <v xml:space="preserve"> </v>
      </c>
      <c r="AU57" s="100" t="e">
        <f t="shared" si="13"/>
        <v>#VALUE!</v>
      </c>
      <c r="AV57" s="96"/>
      <c r="AW57" s="78"/>
    </row>
    <row r="58" spans="1:49" ht="63.75" x14ac:dyDescent="0.25">
      <c r="A58" s="90">
        <v>55</v>
      </c>
      <c r="B58" s="274"/>
      <c r="C58" s="265"/>
      <c r="D58" s="268"/>
      <c r="E58" s="265"/>
      <c r="F58" s="79" t="s">
        <v>28</v>
      </c>
      <c r="G58" s="158" t="s">
        <v>308</v>
      </c>
      <c r="H58" s="91" t="s">
        <v>14</v>
      </c>
      <c r="I58" s="91" t="s">
        <v>20</v>
      </c>
      <c r="J58" s="93" t="s">
        <v>28</v>
      </c>
      <c r="K58" s="93" t="str">
        <f t="shared" si="1"/>
        <v>Aprašykite rodiklį</v>
      </c>
      <c r="L58" s="101" t="s">
        <v>252</v>
      </c>
      <c r="M58" s="95" t="s">
        <v>6</v>
      </c>
      <c r="N58" s="96"/>
      <c r="O58" s="97"/>
      <c r="P58" s="97"/>
      <c r="Q58" s="97"/>
      <c r="R58" s="98" t="str">
        <f t="shared" si="2"/>
        <v xml:space="preserve"> </v>
      </c>
      <c r="S58" s="97"/>
      <c r="T58" s="97"/>
      <c r="U58" s="97"/>
      <c r="V58" s="98" t="str">
        <f t="shared" si="3"/>
        <v xml:space="preserve"> </v>
      </c>
      <c r="W58" s="97"/>
      <c r="X58" s="97"/>
      <c r="Y58" s="97"/>
      <c r="Z58" s="98" t="str">
        <f t="shared" si="4"/>
        <v xml:space="preserve"> </v>
      </c>
      <c r="AA58" s="97"/>
      <c r="AB58" s="97"/>
      <c r="AC58" s="97"/>
      <c r="AD58" s="98" t="str">
        <f t="shared" si="5"/>
        <v xml:space="preserve"> </v>
      </c>
      <c r="AE58" s="97"/>
      <c r="AF58" s="97"/>
      <c r="AG58" s="97"/>
      <c r="AH58" s="98" t="str">
        <f t="shared" si="6"/>
        <v xml:space="preserve"> </v>
      </c>
      <c r="AI58" s="99"/>
      <c r="AJ58" s="99"/>
      <c r="AK58" s="99"/>
      <c r="AL58" s="98" t="str">
        <f t="shared" si="7"/>
        <v xml:space="preserve"> </v>
      </c>
      <c r="AM58" s="99"/>
      <c r="AN58" s="99"/>
      <c r="AO58" s="99"/>
      <c r="AP58" s="98" t="str">
        <f t="shared" si="8"/>
        <v xml:space="preserve"> </v>
      </c>
      <c r="AQ58" s="99"/>
      <c r="AR58" s="99"/>
      <c r="AS58" s="99"/>
      <c r="AT58" s="98" t="str">
        <f t="shared" si="9"/>
        <v xml:space="preserve"> </v>
      </c>
      <c r="AU58" s="100" t="e">
        <f t="shared" si="13"/>
        <v>#VALUE!</v>
      </c>
      <c r="AV58" s="96"/>
      <c r="AW58" s="78"/>
    </row>
    <row r="59" spans="1:49" ht="63.75" x14ac:dyDescent="0.25">
      <c r="A59" s="90">
        <v>56</v>
      </c>
      <c r="B59" s="274"/>
      <c r="C59" s="265"/>
      <c r="D59" s="266" t="s">
        <v>147</v>
      </c>
      <c r="E59" s="266" t="s">
        <v>204</v>
      </c>
      <c r="F59" s="79" t="s">
        <v>28</v>
      </c>
      <c r="G59" s="136" t="s">
        <v>277</v>
      </c>
      <c r="H59" s="91" t="s">
        <v>13</v>
      </c>
      <c r="I59" s="91" t="s">
        <v>20</v>
      </c>
      <c r="J59" s="93" t="s">
        <v>28</v>
      </c>
      <c r="K59" s="93" t="str">
        <f t="shared" si="1"/>
        <v>N/A</v>
      </c>
      <c r="L59" s="101" t="s">
        <v>253</v>
      </c>
      <c r="M59" s="95" t="s">
        <v>6</v>
      </c>
      <c r="N59" s="96"/>
      <c r="O59" s="97"/>
      <c r="P59" s="97"/>
      <c r="Q59" s="97"/>
      <c r="R59" s="98" t="str">
        <f t="shared" si="2"/>
        <v xml:space="preserve"> </v>
      </c>
      <c r="S59" s="97"/>
      <c r="T59" s="97"/>
      <c r="U59" s="97"/>
      <c r="V59" s="98" t="str">
        <f t="shared" si="3"/>
        <v xml:space="preserve"> </v>
      </c>
      <c r="W59" s="97"/>
      <c r="X59" s="97"/>
      <c r="Y59" s="97"/>
      <c r="Z59" s="98" t="str">
        <f t="shared" si="4"/>
        <v xml:space="preserve"> </v>
      </c>
      <c r="AA59" s="97"/>
      <c r="AB59" s="97"/>
      <c r="AC59" s="97"/>
      <c r="AD59" s="98" t="str">
        <f t="shared" si="5"/>
        <v xml:space="preserve"> </v>
      </c>
      <c r="AE59" s="97"/>
      <c r="AF59" s="97"/>
      <c r="AG59" s="97"/>
      <c r="AH59" s="98" t="str">
        <f t="shared" si="6"/>
        <v xml:space="preserve"> </v>
      </c>
      <c r="AI59" s="99"/>
      <c r="AJ59" s="99"/>
      <c r="AK59" s="99"/>
      <c r="AL59" s="98" t="str">
        <f t="shared" si="7"/>
        <v xml:space="preserve"> </v>
      </c>
      <c r="AM59" s="99"/>
      <c r="AN59" s="99"/>
      <c r="AO59" s="99"/>
      <c r="AP59" s="98" t="str">
        <f t="shared" si="8"/>
        <v xml:space="preserve"> </v>
      </c>
      <c r="AQ59" s="99"/>
      <c r="AR59" s="99"/>
      <c r="AS59" s="99"/>
      <c r="AT59" s="98" t="str">
        <f t="shared" si="9"/>
        <v xml:space="preserve"> </v>
      </c>
      <c r="AU59" s="100" t="e">
        <f t="shared" si="13"/>
        <v>#VALUE!</v>
      </c>
      <c r="AV59" s="96"/>
      <c r="AW59" s="78"/>
    </row>
    <row r="60" spans="1:49" ht="76.5" x14ac:dyDescent="0.25">
      <c r="A60" s="90">
        <v>57</v>
      </c>
      <c r="B60" s="274"/>
      <c r="C60" s="265"/>
      <c r="D60" s="266"/>
      <c r="E60" s="266"/>
      <c r="F60" s="79" t="s">
        <v>28</v>
      </c>
      <c r="G60" s="136" t="s">
        <v>323</v>
      </c>
      <c r="H60" s="91" t="s">
        <v>14</v>
      </c>
      <c r="I60" s="91" t="s">
        <v>20</v>
      </c>
      <c r="J60" s="93" t="s">
        <v>28</v>
      </c>
      <c r="K60" s="93" t="str">
        <f t="shared" si="1"/>
        <v>Aprašykite rodiklį</v>
      </c>
      <c r="L60" s="101" t="s">
        <v>247</v>
      </c>
      <c r="M60" s="95" t="s">
        <v>6</v>
      </c>
      <c r="N60" s="96"/>
      <c r="O60" s="97"/>
      <c r="P60" s="97"/>
      <c r="Q60" s="97"/>
      <c r="R60" s="98" t="str">
        <f t="shared" si="2"/>
        <v xml:space="preserve"> </v>
      </c>
      <c r="S60" s="97"/>
      <c r="T60" s="97"/>
      <c r="U60" s="97"/>
      <c r="V60" s="98" t="str">
        <f t="shared" si="3"/>
        <v xml:space="preserve"> </v>
      </c>
      <c r="W60" s="97"/>
      <c r="X60" s="97"/>
      <c r="Y60" s="97"/>
      <c r="Z60" s="98" t="str">
        <f t="shared" si="4"/>
        <v xml:space="preserve"> </v>
      </c>
      <c r="AA60" s="97"/>
      <c r="AB60" s="97"/>
      <c r="AC60" s="97"/>
      <c r="AD60" s="98" t="str">
        <f t="shared" si="5"/>
        <v xml:space="preserve"> </v>
      </c>
      <c r="AE60" s="97"/>
      <c r="AF60" s="97"/>
      <c r="AG60" s="97"/>
      <c r="AH60" s="98" t="str">
        <f t="shared" si="6"/>
        <v xml:space="preserve"> </v>
      </c>
      <c r="AI60" s="99"/>
      <c r="AJ60" s="99"/>
      <c r="AK60" s="99"/>
      <c r="AL60" s="98" t="str">
        <f t="shared" si="7"/>
        <v xml:space="preserve"> </v>
      </c>
      <c r="AM60" s="99"/>
      <c r="AN60" s="99"/>
      <c r="AO60" s="99"/>
      <c r="AP60" s="98" t="str">
        <f t="shared" si="8"/>
        <v xml:space="preserve"> </v>
      </c>
      <c r="AQ60" s="99"/>
      <c r="AR60" s="99"/>
      <c r="AS60" s="99"/>
      <c r="AT60" s="98" t="str">
        <f t="shared" si="9"/>
        <v xml:space="preserve"> </v>
      </c>
      <c r="AU60" s="100" t="e">
        <f t="shared" si="13"/>
        <v>#VALUE!</v>
      </c>
      <c r="AV60" s="96"/>
      <c r="AW60" s="78"/>
    </row>
    <row r="61" spans="1:49" ht="63.75" x14ac:dyDescent="0.25">
      <c r="A61" s="90">
        <v>58</v>
      </c>
      <c r="B61" s="274"/>
      <c r="C61" s="265"/>
      <c r="D61" s="266"/>
      <c r="E61" s="266"/>
      <c r="F61" s="79" t="s">
        <v>28</v>
      </c>
      <c r="G61" s="136" t="s">
        <v>309</v>
      </c>
      <c r="H61" s="91" t="s">
        <v>14</v>
      </c>
      <c r="I61" s="91" t="s">
        <v>20</v>
      </c>
      <c r="J61" s="93" t="s">
        <v>28</v>
      </c>
      <c r="K61" s="93" t="str">
        <f t="shared" si="1"/>
        <v>Aprašykite rodiklį</v>
      </c>
      <c r="L61" s="101" t="s">
        <v>250</v>
      </c>
      <c r="M61" s="95" t="s">
        <v>6</v>
      </c>
      <c r="N61" s="96"/>
      <c r="O61" s="97"/>
      <c r="P61" s="97"/>
      <c r="Q61" s="97"/>
      <c r="R61" s="98" t="str">
        <f t="shared" si="2"/>
        <v xml:space="preserve"> </v>
      </c>
      <c r="S61" s="97"/>
      <c r="T61" s="97"/>
      <c r="U61" s="97"/>
      <c r="V61" s="98" t="str">
        <f t="shared" si="3"/>
        <v xml:space="preserve"> </v>
      </c>
      <c r="W61" s="97"/>
      <c r="X61" s="97"/>
      <c r="Y61" s="97"/>
      <c r="Z61" s="98" t="str">
        <f t="shared" si="4"/>
        <v xml:space="preserve"> </v>
      </c>
      <c r="AA61" s="97"/>
      <c r="AB61" s="97"/>
      <c r="AC61" s="97"/>
      <c r="AD61" s="98" t="str">
        <f t="shared" si="5"/>
        <v xml:space="preserve"> </v>
      </c>
      <c r="AE61" s="97"/>
      <c r="AF61" s="97"/>
      <c r="AG61" s="97"/>
      <c r="AH61" s="98" t="str">
        <f t="shared" si="6"/>
        <v xml:space="preserve"> </v>
      </c>
      <c r="AI61" s="99"/>
      <c r="AJ61" s="99"/>
      <c r="AK61" s="99"/>
      <c r="AL61" s="98" t="str">
        <f t="shared" si="7"/>
        <v xml:space="preserve"> </v>
      </c>
      <c r="AM61" s="99"/>
      <c r="AN61" s="99"/>
      <c r="AO61" s="99"/>
      <c r="AP61" s="98" t="str">
        <f t="shared" si="8"/>
        <v xml:space="preserve"> </v>
      </c>
      <c r="AQ61" s="99"/>
      <c r="AR61" s="99"/>
      <c r="AS61" s="99"/>
      <c r="AT61" s="98" t="str">
        <f t="shared" si="9"/>
        <v xml:space="preserve"> </v>
      </c>
      <c r="AU61" s="100" t="e">
        <f t="shared" si="13"/>
        <v>#VALUE!</v>
      </c>
      <c r="AV61" s="96"/>
      <c r="AW61" s="78"/>
    </row>
    <row r="62" spans="1:49" ht="63.75" x14ac:dyDescent="0.25">
      <c r="A62" s="90">
        <v>59</v>
      </c>
      <c r="B62" s="274"/>
      <c r="C62" s="265"/>
      <c r="D62" s="266"/>
      <c r="E62" s="266"/>
      <c r="F62" s="79" t="s">
        <v>28</v>
      </c>
      <c r="G62" s="74" t="s">
        <v>284</v>
      </c>
      <c r="H62" s="91" t="s">
        <v>14</v>
      </c>
      <c r="I62" s="91" t="s">
        <v>20</v>
      </c>
      <c r="J62" s="93" t="s">
        <v>28</v>
      </c>
      <c r="K62" s="93" t="str">
        <f t="shared" si="1"/>
        <v>Aprašykite rodiklį</v>
      </c>
      <c r="L62" s="101" t="s">
        <v>251</v>
      </c>
      <c r="M62" s="95" t="s">
        <v>6</v>
      </c>
      <c r="N62" s="96"/>
      <c r="O62" s="97"/>
      <c r="P62" s="97"/>
      <c r="Q62" s="97"/>
      <c r="R62" s="98" t="str">
        <f t="shared" si="2"/>
        <v xml:space="preserve"> </v>
      </c>
      <c r="S62" s="97"/>
      <c r="T62" s="97"/>
      <c r="U62" s="97"/>
      <c r="V62" s="98" t="str">
        <f t="shared" si="3"/>
        <v xml:space="preserve"> </v>
      </c>
      <c r="W62" s="97"/>
      <c r="X62" s="97"/>
      <c r="Y62" s="97"/>
      <c r="Z62" s="98" t="str">
        <f t="shared" si="4"/>
        <v xml:space="preserve"> </v>
      </c>
      <c r="AA62" s="97"/>
      <c r="AB62" s="97"/>
      <c r="AC62" s="97"/>
      <c r="AD62" s="98" t="str">
        <f t="shared" si="5"/>
        <v xml:space="preserve"> </v>
      </c>
      <c r="AE62" s="97"/>
      <c r="AF62" s="97"/>
      <c r="AG62" s="97"/>
      <c r="AH62" s="98" t="str">
        <f t="shared" si="6"/>
        <v xml:space="preserve"> </v>
      </c>
      <c r="AI62" s="99"/>
      <c r="AJ62" s="99"/>
      <c r="AK62" s="99"/>
      <c r="AL62" s="98" t="str">
        <f t="shared" si="7"/>
        <v xml:space="preserve"> </v>
      </c>
      <c r="AM62" s="99"/>
      <c r="AN62" s="99"/>
      <c r="AO62" s="99"/>
      <c r="AP62" s="98" t="str">
        <f t="shared" si="8"/>
        <v xml:space="preserve"> </v>
      </c>
      <c r="AQ62" s="99"/>
      <c r="AR62" s="99"/>
      <c r="AS62" s="99"/>
      <c r="AT62" s="98" t="str">
        <f t="shared" si="9"/>
        <v xml:space="preserve"> </v>
      </c>
      <c r="AU62" s="100" t="e">
        <f t="shared" si="13"/>
        <v>#VALUE!</v>
      </c>
      <c r="AV62" s="96"/>
      <c r="AW62" s="78"/>
    </row>
    <row r="63" spans="1:49" ht="63.75" x14ac:dyDescent="0.25">
      <c r="A63" s="90">
        <v>60</v>
      </c>
      <c r="B63" s="274"/>
      <c r="C63" s="265"/>
      <c r="D63" s="266"/>
      <c r="E63" s="266"/>
      <c r="F63" s="79" t="s">
        <v>28</v>
      </c>
      <c r="G63" s="158" t="s">
        <v>278</v>
      </c>
      <c r="H63" s="91" t="s">
        <v>14</v>
      </c>
      <c r="I63" s="91" t="s">
        <v>20</v>
      </c>
      <c r="J63" s="93" t="s">
        <v>28</v>
      </c>
      <c r="K63" s="93" t="str">
        <f t="shared" si="1"/>
        <v>Aprašykite rodiklį</v>
      </c>
      <c r="L63" s="101" t="s">
        <v>248</v>
      </c>
      <c r="M63" s="95" t="s">
        <v>6</v>
      </c>
      <c r="N63" s="96"/>
      <c r="O63" s="97"/>
      <c r="P63" s="97"/>
      <c r="Q63" s="97"/>
      <c r="R63" s="98" t="str">
        <f t="shared" si="2"/>
        <v xml:space="preserve"> </v>
      </c>
      <c r="S63" s="97"/>
      <c r="T63" s="97"/>
      <c r="U63" s="97"/>
      <c r="V63" s="98" t="str">
        <f t="shared" si="3"/>
        <v xml:space="preserve"> </v>
      </c>
      <c r="W63" s="97"/>
      <c r="X63" s="97"/>
      <c r="Y63" s="97"/>
      <c r="Z63" s="98" t="str">
        <f t="shared" si="4"/>
        <v xml:space="preserve"> </v>
      </c>
      <c r="AA63" s="97"/>
      <c r="AB63" s="97"/>
      <c r="AC63" s="97"/>
      <c r="AD63" s="98" t="str">
        <f t="shared" si="5"/>
        <v xml:space="preserve"> </v>
      </c>
      <c r="AE63" s="97"/>
      <c r="AF63" s="97"/>
      <c r="AG63" s="97"/>
      <c r="AH63" s="98" t="str">
        <f t="shared" si="6"/>
        <v xml:space="preserve"> </v>
      </c>
      <c r="AI63" s="99"/>
      <c r="AJ63" s="99"/>
      <c r="AK63" s="99"/>
      <c r="AL63" s="98" t="str">
        <f t="shared" si="7"/>
        <v xml:space="preserve"> </v>
      </c>
      <c r="AM63" s="99"/>
      <c r="AN63" s="99"/>
      <c r="AO63" s="99"/>
      <c r="AP63" s="98" t="str">
        <f t="shared" si="8"/>
        <v xml:space="preserve"> </v>
      </c>
      <c r="AQ63" s="99"/>
      <c r="AR63" s="99"/>
      <c r="AS63" s="99"/>
      <c r="AT63" s="98" t="str">
        <f t="shared" si="9"/>
        <v xml:space="preserve"> </v>
      </c>
      <c r="AU63" s="100" t="e">
        <f t="shared" si="13"/>
        <v>#VALUE!</v>
      </c>
      <c r="AV63" s="96"/>
      <c r="AW63" s="78"/>
    </row>
    <row r="64" spans="1:49" ht="63.75" x14ac:dyDescent="0.25">
      <c r="A64" s="90">
        <v>61</v>
      </c>
      <c r="B64" s="274"/>
      <c r="C64" s="265"/>
      <c r="D64" s="265" t="s">
        <v>155</v>
      </c>
      <c r="E64" s="265" t="s">
        <v>205</v>
      </c>
      <c r="F64" s="79" t="s">
        <v>28</v>
      </c>
      <c r="G64" s="136" t="s">
        <v>279</v>
      </c>
      <c r="H64" s="91" t="s">
        <v>13</v>
      </c>
      <c r="I64" s="91" t="s">
        <v>20</v>
      </c>
      <c r="J64" s="93" t="s">
        <v>28</v>
      </c>
      <c r="K64" s="93" t="str">
        <f t="shared" si="1"/>
        <v>N/A</v>
      </c>
      <c r="L64" s="101" t="s">
        <v>254</v>
      </c>
      <c r="M64" s="95" t="s">
        <v>6</v>
      </c>
      <c r="N64" s="96"/>
      <c r="O64" s="97"/>
      <c r="P64" s="97"/>
      <c r="Q64" s="97"/>
      <c r="R64" s="98" t="str">
        <f t="shared" si="2"/>
        <v xml:space="preserve"> </v>
      </c>
      <c r="S64" s="97"/>
      <c r="T64" s="97"/>
      <c r="U64" s="97"/>
      <c r="V64" s="98" t="str">
        <f t="shared" si="3"/>
        <v xml:space="preserve"> </v>
      </c>
      <c r="W64" s="97"/>
      <c r="X64" s="97"/>
      <c r="Y64" s="97"/>
      <c r="Z64" s="98" t="str">
        <f t="shared" si="4"/>
        <v xml:space="preserve"> </v>
      </c>
      <c r="AA64" s="97"/>
      <c r="AB64" s="97"/>
      <c r="AC64" s="97"/>
      <c r="AD64" s="98" t="str">
        <f t="shared" si="5"/>
        <v xml:space="preserve"> </v>
      </c>
      <c r="AE64" s="97"/>
      <c r="AF64" s="97"/>
      <c r="AG64" s="97"/>
      <c r="AH64" s="98" t="str">
        <f t="shared" si="6"/>
        <v xml:space="preserve"> </v>
      </c>
      <c r="AI64" s="99"/>
      <c r="AJ64" s="99"/>
      <c r="AK64" s="99"/>
      <c r="AL64" s="98" t="str">
        <f t="shared" si="7"/>
        <v xml:space="preserve"> </v>
      </c>
      <c r="AM64" s="99"/>
      <c r="AN64" s="99"/>
      <c r="AO64" s="99"/>
      <c r="AP64" s="98" t="str">
        <f t="shared" si="8"/>
        <v xml:space="preserve"> </v>
      </c>
      <c r="AQ64" s="99"/>
      <c r="AR64" s="99"/>
      <c r="AS64" s="99"/>
      <c r="AT64" s="98" t="str">
        <f t="shared" si="9"/>
        <v xml:space="preserve"> </v>
      </c>
      <c r="AU64" s="100" t="e">
        <f t="shared" si="13"/>
        <v>#VALUE!</v>
      </c>
      <c r="AV64" s="96"/>
      <c r="AW64" s="78"/>
    </row>
    <row r="65" spans="1:49" ht="63.75" x14ac:dyDescent="0.25">
      <c r="A65" s="90">
        <v>62</v>
      </c>
      <c r="B65" s="274"/>
      <c r="C65" s="265"/>
      <c r="D65" s="265"/>
      <c r="E65" s="265"/>
      <c r="F65" s="79" t="s">
        <v>28</v>
      </c>
      <c r="G65" s="136" t="s">
        <v>280</v>
      </c>
      <c r="H65" s="91" t="s">
        <v>14</v>
      </c>
      <c r="I65" s="91" t="s">
        <v>20</v>
      </c>
      <c r="J65" s="92" t="s">
        <v>28</v>
      </c>
      <c r="K65" s="93" t="str">
        <f t="shared" si="1"/>
        <v>Aprašykite rodiklį</v>
      </c>
      <c r="L65" s="101" t="s">
        <v>255</v>
      </c>
      <c r="M65" s="95" t="s">
        <v>6</v>
      </c>
      <c r="N65" s="96"/>
      <c r="O65" s="97"/>
      <c r="P65" s="97"/>
      <c r="Q65" s="97"/>
      <c r="R65" s="98" t="str">
        <f t="shared" si="2"/>
        <v xml:space="preserve"> </v>
      </c>
      <c r="S65" s="97"/>
      <c r="T65" s="97"/>
      <c r="U65" s="97"/>
      <c r="V65" s="98" t="str">
        <f t="shared" si="3"/>
        <v xml:space="preserve"> </v>
      </c>
      <c r="W65" s="97"/>
      <c r="X65" s="97"/>
      <c r="Y65" s="97"/>
      <c r="Z65" s="98" t="str">
        <f t="shared" si="4"/>
        <v xml:space="preserve"> </v>
      </c>
      <c r="AA65" s="97"/>
      <c r="AB65" s="97"/>
      <c r="AC65" s="97"/>
      <c r="AD65" s="98" t="str">
        <f t="shared" si="5"/>
        <v xml:space="preserve"> </v>
      </c>
      <c r="AE65" s="97"/>
      <c r="AF65" s="97"/>
      <c r="AG65" s="97"/>
      <c r="AH65" s="98" t="str">
        <f t="shared" si="6"/>
        <v xml:space="preserve"> </v>
      </c>
      <c r="AI65" s="99"/>
      <c r="AJ65" s="99"/>
      <c r="AK65" s="99"/>
      <c r="AL65" s="98" t="str">
        <f t="shared" si="7"/>
        <v xml:space="preserve"> </v>
      </c>
      <c r="AM65" s="99"/>
      <c r="AN65" s="99"/>
      <c r="AO65" s="99"/>
      <c r="AP65" s="98" t="str">
        <f t="shared" si="8"/>
        <v xml:space="preserve"> </v>
      </c>
      <c r="AQ65" s="99"/>
      <c r="AR65" s="99"/>
      <c r="AS65" s="99"/>
      <c r="AT65" s="98" t="str">
        <f t="shared" si="9"/>
        <v xml:space="preserve"> </v>
      </c>
      <c r="AU65" s="100" t="e">
        <f t="shared" si="13"/>
        <v>#VALUE!</v>
      </c>
      <c r="AV65" s="96"/>
      <c r="AW65" s="78"/>
    </row>
    <row r="66" spans="1:49" ht="63.75" x14ac:dyDescent="0.25">
      <c r="A66" s="90">
        <v>63</v>
      </c>
      <c r="B66" s="274"/>
      <c r="C66" s="265"/>
      <c r="D66" s="265"/>
      <c r="E66" s="265"/>
      <c r="F66" s="79" t="s">
        <v>28</v>
      </c>
      <c r="G66" s="136" t="s">
        <v>281</v>
      </c>
      <c r="H66" s="91" t="s">
        <v>14</v>
      </c>
      <c r="I66" s="91" t="s">
        <v>20</v>
      </c>
      <c r="J66" s="93" t="s">
        <v>28</v>
      </c>
      <c r="K66" s="93" t="str">
        <f t="shared" si="1"/>
        <v>Aprašykite rodiklį</v>
      </c>
      <c r="L66" s="101" t="s">
        <v>256</v>
      </c>
      <c r="M66" s="95" t="s">
        <v>6</v>
      </c>
      <c r="N66" s="96"/>
      <c r="O66" s="97"/>
      <c r="P66" s="97"/>
      <c r="Q66" s="97"/>
      <c r="R66" s="98" t="str">
        <f t="shared" si="2"/>
        <v xml:space="preserve"> </v>
      </c>
      <c r="S66" s="97"/>
      <c r="T66" s="97"/>
      <c r="U66" s="97"/>
      <c r="V66" s="98" t="str">
        <f t="shared" si="3"/>
        <v xml:space="preserve"> </v>
      </c>
      <c r="W66" s="97"/>
      <c r="X66" s="97"/>
      <c r="Y66" s="97"/>
      <c r="Z66" s="98" t="str">
        <f t="shared" si="4"/>
        <v xml:space="preserve"> </v>
      </c>
      <c r="AA66" s="97"/>
      <c r="AB66" s="97"/>
      <c r="AC66" s="97"/>
      <c r="AD66" s="98" t="str">
        <f t="shared" si="5"/>
        <v xml:space="preserve"> </v>
      </c>
      <c r="AE66" s="97"/>
      <c r="AF66" s="97"/>
      <c r="AG66" s="97"/>
      <c r="AH66" s="98" t="str">
        <f t="shared" si="6"/>
        <v xml:space="preserve"> </v>
      </c>
      <c r="AI66" s="99"/>
      <c r="AJ66" s="99"/>
      <c r="AK66" s="99"/>
      <c r="AL66" s="98" t="str">
        <f t="shared" si="7"/>
        <v xml:space="preserve"> </v>
      </c>
      <c r="AM66" s="99"/>
      <c r="AN66" s="99"/>
      <c r="AO66" s="99"/>
      <c r="AP66" s="98" t="str">
        <f t="shared" si="8"/>
        <v xml:space="preserve"> </v>
      </c>
      <c r="AQ66" s="99"/>
      <c r="AR66" s="99"/>
      <c r="AS66" s="99"/>
      <c r="AT66" s="98" t="str">
        <f t="shared" si="9"/>
        <v xml:space="preserve"> </v>
      </c>
      <c r="AU66" s="100" t="e">
        <f t="shared" si="13"/>
        <v>#VALUE!</v>
      </c>
      <c r="AV66" s="96"/>
      <c r="AW66" s="78"/>
    </row>
    <row r="67" spans="1:49" ht="63.75" x14ac:dyDescent="0.25">
      <c r="A67" s="90">
        <v>64</v>
      </c>
      <c r="B67" s="274"/>
      <c r="C67" s="265"/>
      <c r="D67" s="265"/>
      <c r="E67" s="265"/>
      <c r="F67" s="79" t="s">
        <v>28</v>
      </c>
      <c r="G67" s="136" t="s">
        <v>310</v>
      </c>
      <c r="H67" s="91" t="s">
        <v>14</v>
      </c>
      <c r="I67" s="91" t="s">
        <v>20</v>
      </c>
      <c r="J67" s="93" t="s">
        <v>28</v>
      </c>
      <c r="K67" s="93" t="str">
        <f t="shared" si="1"/>
        <v>Aprašykite rodiklį</v>
      </c>
      <c r="L67" s="101" t="s">
        <v>257</v>
      </c>
      <c r="M67" s="95" t="s">
        <v>6</v>
      </c>
      <c r="N67" s="110"/>
      <c r="O67" s="97"/>
      <c r="P67" s="97"/>
      <c r="Q67" s="97"/>
      <c r="R67" s="98" t="str">
        <f t="shared" si="2"/>
        <v xml:space="preserve"> </v>
      </c>
      <c r="S67" s="97"/>
      <c r="T67" s="97"/>
      <c r="U67" s="97"/>
      <c r="V67" s="98" t="str">
        <f t="shared" si="3"/>
        <v xml:space="preserve"> </v>
      </c>
      <c r="W67" s="97"/>
      <c r="X67" s="97"/>
      <c r="Y67" s="97"/>
      <c r="Z67" s="98" t="str">
        <f t="shared" si="4"/>
        <v xml:space="preserve"> </v>
      </c>
      <c r="AA67" s="97"/>
      <c r="AB67" s="97"/>
      <c r="AC67" s="97"/>
      <c r="AD67" s="98" t="str">
        <f t="shared" si="5"/>
        <v xml:space="preserve"> </v>
      </c>
      <c r="AE67" s="97"/>
      <c r="AF67" s="97"/>
      <c r="AG67" s="97"/>
      <c r="AH67" s="98" t="str">
        <f t="shared" si="6"/>
        <v xml:space="preserve"> </v>
      </c>
      <c r="AI67" s="99"/>
      <c r="AJ67" s="99"/>
      <c r="AK67" s="99"/>
      <c r="AL67" s="98" t="str">
        <f t="shared" si="7"/>
        <v xml:space="preserve"> </v>
      </c>
      <c r="AM67" s="99"/>
      <c r="AN67" s="99"/>
      <c r="AO67" s="99"/>
      <c r="AP67" s="98" t="str">
        <f t="shared" si="8"/>
        <v xml:space="preserve"> </v>
      </c>
      <c r="AQ67" s="99"/>
      <c r="AR67" s="99"/>
      <c r="AS67" s="99"/>
      <c r="AT67" s="98" t="str">
        <f t="shared" si="9"/>
        <v xml:space="preserve"> </v>
      </c>
      <c r="AU67" s="100" t="e">
        <f t="shared" si="13"/>
        <v>#VALUE!</v>
      </c>
      <c r="AV67" s="110"/>
      <c r="AW67" s="78"/>
    </row>
    <row r="68" spans="1:49" ht="63.75" x14ac:dyDescent="0.25">
      <c r="A68" s="90">
        <v>65</v>
      </c>
      <c r="B68" s="274"/>
      <c r="C68" s="265"/>
      <c r="D68" s="265"/>
      <c r="E68" s="265"/>
      <c r="F68" s="79" t="s">
        <v>28</v>
      </c>
      <c r="G68" s="136" t="s">
        <v>311</v>
      </c>
      <c r="H68" s="91" t="s">
        <v>13</v>
      </c>
      <c r="I68" s="91" t="s">
        <v>20</v>
      </c>
      <c r="J68" s="93" t="s">
        <v>28</v>
      </c>
      <c r="K68" s="93" t="str">
        <f t="shared" ref="K68:K70" si="14">IF(H68="Pagrindinis","N/A","Aprašykite rodiklį")</f>
        <v>N/A</v>
      </c>
      <c r="L68" s="101" t="s">
        <v>258</v>
      </c>
      <c r="M68" s="95" t="s">
        <v>6</v>
      </c>
      <c r="N68" s="96"/>
      <c r="O68" s="97"/>
      <c r="P68" s="97"/>
      <c r="Q68" s="97"/>
      <c r="R68" s="98" t="str">
        <f t="shared" ref="R68:R70" si="15">IF(P68=0," ", (O68/P68*100))</f>
        <v xml:space="preserve"> </v>
      </c>
      <c r="S68" s="97"/>
      <c r="T68" s="97"/>
      <c r="U68" s="97"/>
      <c r="V68" s="98" t="str">
        <f t="shared" ref="V68:V70" si="16">IF(T68=0," ", (S68/T68*100))</f>
        <v xml:space="preserve"> </v>
      </c>
      <c r="W68" s="97"/>
      <c r="X68" s="97"/>
      <c r="Y68" s="97"/>
      <c r="Z68" s="98" t="str">
        <f t="shared" ref="Z68:Z70" si="17">IF(X68=0," ", (W68/X68*100))</f>
        <v xml:space="preserve"> </v>
      </c>
      <c r="AA68" s="97"/>
      <c r="AB68" s="97"/>
      <c r="AC68" s="97"/>
      <c r="AD68" s="98" t="str">
        <f t="shared" ref="AD68:AD70" si="18">IF(AB68=0," ", (AA68/AB68*100))</f>
        <v xml:space="preserve"> </v>
      </c>
      <c r="AE68" s="97"/>
      <c r="AF68" s="97"/>
      <c r="AG68" s="97"/>
      <c r="AH68" s="98" t="str">
        <f t="shared" ref="AH68:AH70" si="19">IF(AF68=0," ", (AE68/AF68*100))</f>
        <v xml:space="preserve"> </v>
      </c>
      <c r="AI68" s="99"/>
      <c r="AJ68" s="99"/>
      <c r="AK68" s="99"/>
      <c r="AL68" s="98" t="str">
        <f t="shared" ref="AL68:AL70" si="20">IF(AJ68=0," ", (AI68/AJ68*100))</f>
        <v xml:space="preserve"> </v>
      </c>
      <c r="AM68" s="99"/>
      <c r="AN68" s="99"/>
      <c r="AO68" s="99"/>
      <c r="AP68" s="98" t="str">
        <f t="shared" ref="AP68:AP70" si="21">IF(AN68=0," ", (AM68/AN68*100))</f>
        <v xml:space="preserve"> </v>
      </c>
      <c r="AQ68" s="99"/>
      <c r="AR68" s="99"/>
      <c r="AS68" s="99"/>
      <c r="AT68" s="98" t="str">
        <f t="shared" ref="AT68:AT69" si="22">IF(AR68=0," ", (AQ68/AR68*100))</f>
        <v xml:space="preserve"> </v>
      </c>
      <c r="AU68" s="100" t="e">
        <f t="shared" si="13"/>
        <v>#VALUE!</v>
      </c>
      <c r="AV68" s="96"/>
      <c r="AW68" s="78"/>
    </row>
    <row r="69" spans="1:49" ht="63.75" x14ac:dyDescent="0.25">
      <c r="A69" s="90">
        <v>66</v>
      </c>
      <c r="B69" s="274"/>
      <c r="C69" s="265"/>
      <c r="D69" s="265"/>
      <c r="E69" s="265"/>
      <c r="F69" s="79" t="s">
        <v>28</v>
      </c>
      <c r="G69" s="136" t="s">
        <v>312</v>
      </c>
      <c r="H69" s="91" t="s">
        <v>14</v>
      </c>
      <c r="I69" s="91" t="s">
        <v>20</v>
      </c>
      <c r="J69" s="93" t="s">
        <v>28</v>
      </c>
      <c r="K69" s="93" t="str">
        <f t="shared" si="14"/>
        <v>Aprašykite rodiklį</v>
      </c>
      <c r="L69" s="101" t="s">
        <v>259</v>
      </c>
      <c r="M69" s="95" t="s">
        <v>6</v>
      </c>
      <c r="N69" s="96"/>
      <c r="O69" s="97"/>
      <c r="P69" s="97"/>
      <c r="Q69" s="97"/>
      <c r="R69" s="98" t="str">
        <f t="shared" si="15"/>
        <v xml:space="preserve"> </v>
      </c>
      <c r="S69" s="97"/>
      <c r="T69" s="97"/>
      <c r="U69" s="97"/>
      <c r="V69" s="98" t="str">
        <f t="shared" si="16"/>
        <v xml:space="preserve"> </v>
      </c>
      <c r="W69" s="97"/>
      <c r="X69" s="97"/>
      <c r="Y69" s="97"/>
      <c r="Z69" s="98" t="str">
        <f t="shared" si="17"/>
        <v xml:space="preserve"> </v>
      </c>
      <c r="AA69" s="97"/>
      <c r="AB69" s="97"/>
      <c r="AC69" s="97"/>
      <c r="AD69" s="98" t="str">
        <f t="shared" si="18"/>
        <v xml:space="preserve"> </v>
      </c>
      <c r="AE69" s="97"/>
      <c r="AF69" s="97"/>
      <c r="AG69" s="97"/>
      <c r="AH69" s="98" t="str">
        <f t="shared" si="19"/>
        <v xml:space="preserve"> </v>
      </c>
      <c r="AI69" s="99"/>
      <c r="AJ69" s="99"/>
      <c r="AK69" s="99"/>
      <c r="AL69" s="98" t="str">
        <f t="shared" si="20"/>
        <v xml:space="preserve"> </v>
      </c>
      <c r="AM69" s="99"/>
      <c r="AN69" s="99"/>
      <c r="AO69" s="99"/>
      <c r="AP69" s="98" t="str">
        <f t="shared" si="21"/>
        <v xml:space="preserve"> </v>
      </c>
      <c r="AQ69" s="99"/>
      <c r="AR69" s="99"/>
      <c r="AS69" s="99"/>
      <c r="AT69" s="98" t="str">
        <f t="shared" si="22"/>
        <v xml:space="preserve"> </v>
      </c>
      <c r="AU69" s="100" t="e">
        <f t="shared" si="13"/>
        <v>#VALUE!</v>
      </c>
      <c r="AV69" s="96"/>
      <c r="AW69" s="78"/>
    </row>
    <row r="70" spans="1:49" ht="63.75" x14ac:dyDescent="0.25">
      <c r="A70" s="90">
        <v>67</v>
      </c>
      <c r="B70" s="274"/>
      <c r="C70" s="265"/>
      <c r="D70" s="265"/>
      <c r="E70" s="265"/>
      <c r="F70" s="79" t="s">
        <v>28</v>
      </c>
      <c r="G70" s="74" t="s">
        <v>313</v>
      </c>
      <c r="H70" s="91" t="s">
        <v>14</v>
      </c>
      <c r="I70" s="91" t="s">
        <v>20</v>
      </c>
      <c r="J70" s="93" t="s">
        <v>28</v>
      </c>
      <c r="K70" s="93" t="str">
        <f t="shared" si="14"/>
        <v>Aprašykite rodiklį</v>
      </c>
      <c r="L70" s="101" t="s">
        <v>260</v>
      </c>
      <c r="M70" s="95" t="s">
        <v>6</v>
      </c>
      <c r="N70" s="96"/>
      <c r="O70" s="97"/>
      <c r="P70" s="97"/>
      <c r="Q70" s="97"/>
      <c r="R70" s="98" t="str">
        <f t="shared" si="15"/>
        <v xml:space="preserve"> </v>
      </c>
      <c r="S70" s="97"/>
      <c r="T70" s="97"/>
      <c r="U70" s="97"/>
      <c r="V70" s="98" t="str">
        <f t="shared" si="16"/>
        <v xml:space="preserve"> </v>
      </c>
      <c r="W70" s="97"/>
      <c r="X70" s="97"/>
      <c r="Y70" s="97"/>
      <c r="Z70" s="98" t="str">
        <f t="shared" si="17"/>
        <v xml:space="preserve"> </v>
      </c>
      <c r="AA70" s="97"/>
      <c r="AB70" s="97"/>
      <c r="AC70" s="97"/>
      <c r="AD70" s="98" t="str">
        <f t="shared" si="18"/>
        <v xml:space="preserve"> </v>
      </c>
      <c r="AE70" s="97"/>
      <c r="AF70" s="97"/>
      <c r="AG70" s="97"/>
      <c r="AH70" s="98" t="str">
        <f t="shared" si="19"/>
        <v xml:space="preserve"> </v>
      </c>
      <c r="AI70" s="99"/>
      <c r="AJ70" s="99"/>
      <c r="AK70" s="99"/>
      <c r="AL70" s="98" t="str">
        <f t="shared" si="20"/>
        <v xml:space="preserve"> </v>
      </c>
      <c r="AM70" s="99"/>
      <c r="AN70" s="99"/>
      <c r="AO70" s="99"/>
      <c r="AP70" s="98" t="str">
        <f t="shared" si="21"/>
        <v xml:space="preserve"> </v>
      </c>
      <c r="AQ70" s="99"/>
      <c r="AR70" s="99"/>
      <c r="AS70" s="99"/>
      <c r="AT70" s="98" t="str">
        <f t="shared" ref="AT70" si="23">IF(AR70=0," ", (AQ70/AR70*100))</f>
        <v xml:space="preserve"> </v>
      </c>
      <c r="AU70" s="100" t="e">
        <f t="shared" si="13"/>
        <v>#VALUE!</v>
      </c>
      <c r="AV70" s="96"/>
      <c r="AW70" s="78"/>
    </row>
    <row r="71" spans="1:49" ht="21" customHeight="1" x14ac:dyDescent="0.25">
      <c r="A71" s="276" t="s">
        <v>206</v>
      </c>
      <c r="B71" s="276"/>
      <c r="C71" s="276"/>
      <c r="D71" s="276"/>
      <c r="E71" s="276"/>
      <c r="F71" s="276"/>
      <c r="G71" s="276"/>
      <c r="H71" s="276"/>
      <c r="I71" s="276"/>
      <c r="J71" s="276"/>
      <c r="K71" s="276"/>
      <c r="L71" s="276"/>
      <c r="M71" s="276"/>
      <c r="N71" s="276"/>
      <c r="O71" s="275">
        <f>SUM(R4:R70)</f>
        <v>0</v>
      </c>
      <c r="P71" s="275"/>
      <c r="Q71" s="275"/>
      <c r="R71" s="275"/>
      <c r="S71" s="275">
        <f>SUM(V4:V70)</f>
        <v>0</v>
      </c>
      <c r="T71" s="275"/>
      <c r="U71" s="275"/>
      <c r="V71" s="275"/>
      <c r="W71" s="275">
        <f>SUM(Z4:Z70)</f>
        <v>0</v>
      </c>
      <c r="X71" s="275"/>
      <c r="Y71" s="275"/>
      <c r="Z71" s="275"/>
      <c r="AA71" s="275">
        <f>SUM(AD4:AD70)</f>
        <v>0</v>
      </c>
      <c r="AB71" s="275"/>
      <c r="AC71" s="275"/>
      <c r="AD71" s="275"/>
      <c r="AE71" s="275">
        <f>SUM(AH4:AH70)</f>
        <v>0</v>
      </c>
      <c r="AF71" s="275"/>
      <c r="AG71" s="275"/>
      <c r="AH71" s="275"/>
      <c r="AI71" s="275">
        <f>SUM(AL4:AL70)</f>
        <v>0</v>
      </c>
      <c r="AJ71" s="275"/>
      <c r="AK71" s="275"/>
      <c r="AL71" s="275"/>
      <c r="AM71" s="275">
        <f>SUM(AP4:AP70)</f>
        <v>0</v>
      </c>
      <c r="AN71" s="275"/>
      <c r="AO71" s="275"/>
      <c r="AP71" s="275"/>
      <c r="AQ71" s="275">
        <f>SUM(AT4:AT70)</f>
        <v>0</v>
      </c>
      <c r="AR71" s="275"/>
      <c r="AS71" s="275"/>
      <c r="AT71" s="275"/>
      <c r="AU71" s="116" t="e">
        <f>SUM(AU4:AU70)</f>
        <v>#VALUE!</v>
      </c>
      <c r="AV71" s="117"/>
      <c r="AW71" s="118"/>
    </row>
    <row r="80" spans="1:49" s="3" customFormat="1" hidden="1" x14ac:dyDescent="0.25">
      <c r="B80" s="2"/>
      <c r="C80" s="2"/>
      <c r="D80" s="2"/>
      <c r="E80" s="2"/>
      <c r="F80" s="1"/>
      <c r="G80" s="5"/>
      <c r="H80" s="5"/>
      <c r="I80" s="5"/>
      <c r="L80" s="9"/>
      <c r="N80" s="1"/>
      <c r="O80" s="8"/>
      <c r="P80" s="8"/>
      <c r="Q80" s="8"/>
      <c r="R80" s="10"/>
      <c r="S80" s="8"/>
      <c r="T80" s="8"/>
      <c r="U80" s="8"/>
      <c r="V80" s="11"/>
      <c r="W80" s="8"/>
      <c r="X80" s="8"/>
      <c r="Y80" s="8"/>
      <c r="Z80" s="11"/>
      <c r="AA80" s="2"/>
      <c r="AB80" s="2"/>
      <c r="AC80" s="2"/>
      <c r="AD80" s="12"/>
      <c r="AE80" s="2"/>
      <c r="AF80" s="2"/>
      <c r="AG80" s="2"/>
      <c r="AH80" s="12"/>
      <c r="AI80" s="12"/>
      <c r="AJ80" s="12"/>
      <c r="AK80" s="12"/>
      <c r="AL80" s="12"/>
      <c r="AM80" s="12"/>
      <c r="AN80" s="12"/>
      <c r="AO80" s="12"/>
      <c r="AP80" s="12"/>
      <c r="AQ80" s="12"/>
      <c r="AR80" s="12"/>
      <c r="AS80" s="12"/>
      <c r="AT80" s="12"/>
      <c r="AU80" s="7"/>
      <c r="AV80" s="7"/>
    </row>
    <row r="81" spans="2:48" s="3" customFormat="1" hidden="1" x14ac:dyDescent="0.25">
      <c r="B81" s="2"/>
      <c r="C81" s="2"/>
      <c r="D81" s="2"/>
      <c r="E81" s="2"/>
      <c r="F81" s="1"/>
      <c r="G81" s="5"/>
      <c r="H81" s="5"/>
      <c r="I81" s="5"/>
      <c r="L81" s="9"/>
      <c r="N81" s="1"/>
      <c r="O81" s="8"/>
      <c r="P81" s="8"/>
      <c r="Q81" s="8"/>
      <c r="R81" s="10"/>
      <c r="S81" s="8"/>
      <c r="T81" s="8"/>
      <c r="U81" s="8"/>
      <c r="V81" s="11"/>
      <c r="W81" s="8"/>
      <c r="X81" s="8"/>
      <c r="Y81" s="8"/>
      <c r="Z81" s="11"/>
      <c r="AA81" s="2"/>
      <c r="AB81" s="2"/>
      <c r="AC81" s="2"/>
      <c r="AD81" s="12"/>
      <c r="AE81" s="2"/>
      <c r="AF81" s="2"/>
      <c r="AG81" s="2"/>
      <c r="AH81" s="12"/>
      <c r="AI81" s="12"/>
      <c r="AJ81" s="12"/>
      <c r="AK81" s="12"/>
      <c r="AL81" s="12"/>
      <c r="AM81" s="12"/>
      <c r="AN81" s="12"/>
      <c r="AO81" s="12"/>
      <c r="AP81" s="12"/>
      <c r="AQ81" s="12"/>
      <c r="AR81" s="12"/>
      <c r="AS81" s="12"/>
      <c r="AT81" s="12"/>
      <c r="AU81" s="7"/>
      <c r="AV81" s="7"/>
    </row>
    <row r="82" spans="2:48" s="3" customFormat="1" hidden="1" x14ac:dyDescent="0.25">
      <c r="B82" s="2"/>
      <c r="C82" s="2"/>
      <c r="D82" s="2"/>
      <c r="E82" s="2"/>
      <c r="F82" s="1"/>
      <c r="G82" s="5"/>
      <c r="H82" s="5"/>
      <c r="I82" s="5"/>
      <c r="L82" s="9"/>
      <c r="N82" s="1"/>
      <c r="O82" s="8"/>
      <c r="P82" s="8"/>
      <c r="Q82" s="8"/>
      <c r="R82" s="10"/>
      <c r="S82" s="8"/>
      <c r="T82" s="8"/>
      <c r="U82" s="8"/>
      <c r="V82" s="11"/>
      <c r="W82" s="8"/>
      <c r="X82" s="8"/>
      <c r="Y82" s="8"/>
      <c r="Z82" s="11"/>
      <c r="AA82" s="2"/>
      <c r="AB82" s="2"/>
      <c r="AC82" s="2"/>
      <c r="AD82" s="12"/>
      <c r="AE82" s="2"/>
      <c r="AF82" s="2"/>
      <c r="AG82" s="2"/>
      <c r="AH82" s="12"/>
      <c r="AI82" s="12"/>
      <c r="AJ82" s="12"/>
      <c r="AK82" s="12"/>
      <c r="AL82" s="12"/>
      <c r="AM82" s="12"/>
      <c r="AN82" s="12"/>
      <c r="AO82" s="12"/>
      <c r="AP82" s="12"/>
      <c r="AQ82" s="12"/>
      <c r="AR82" s="12"/>
      <c r="AS82" s="12"/>
      <c r="AT82" s="12"/>
      <c r="AU82" s="7"/>
      <c r="AV82" s="7"/>
    </row>
    <row r="83" spans="2:48" s="3" customFormat="1" hidden="1" x14ac:dyDescent="0.25">
      <c r="B83" s="2"/>
      <c r="C83" s="2"/>
      <c r="D83" s="2"/>
      <c r="E83" s="2"/>
      <c r="F83" s="1"/>
      <c r="G83" s="5"/>
      <c r="H83" s="5"/>
      <c r="I83" s="5"/>
      <c r="L83" s="9"/>
      <c r="N83" s="1"/>
      <c r="O83" s="8"/>
      <c r="P83" s="8"/>
      <c r="Q83" s="8"/>
      <c r="R83" s="10"/>
      <c r="S83" s="8"/>
      <c r="T83" s="8"/>
      <c r="U83" s="8"/>
      <c r="V83" s="11"/>
      <c r="W83" s="8"/>
      <c r="X83" s="8"/>
      <c r="Y83" s="8"/>
      <c r="Z83" s="11"/>
      <c r="AA83" s="2"/>
      <c r="AB83" s="2"/>
      <c r="AC83" s="2"/>
      <c r="AD83" s="12"/>
      <c r="AE83" s="2"/>
      <c r="AF83" s="2"/>
      <c r="AG83" s="2"/>
      <c r="AH83" s="12"/>
      <c r="AI83" s="12"/>
      <c r="AJ83" s="12"/>
      <c r="AK83" s="12"/>
      <c r="AL83" s="12"/>
      <c r="AM83" s="12"/>
      <c r="AN83" s="12"/>
      <c r="AO83" s="12"/>
      <c r="AP83" s="12"/>
      <c r="AQ83" s="12"/>
      <c r="AR83" s="12"/>
      <c r="AS83" s="12"/>
      <c r="AT83" s="12"/>
      <c r="AU83" s="7"/>
      <c r="AV83" s="7"/>
    </row>
    <row r="84" spans="2:48" s="3" customFormat="1" hidden="1" x14ac:dyDescent="0.25">
      <c r="B84" s="2"/>
      <c r="C84" s="2"/>
      <c r="D84" s="2"/>
      <c r="E84" s="2"/>
      <c r="F84" s="1"/>
      <c r="G84" s="5"/>
      <c r="H84" s="5"/>
      <c r="I84" s="5"/>
      <c r="L84" s="9"/>
      <c r="N84" s="1"/>
      <c r="O84" s="8"/>
      <c r="P84" s="8"/>
      <c r="Q84" s="8"/>
      <c r="R84" s="10"/>
      <c r="S84" s="8"/>
      <c r="T84" s="8"/>
      <c r="U84" s="8"/>
      <c r="V84" s="11"/>
      <c r="W84" s="8"/>
      <c r="X84" s="8"/>
      <c r="Y84" s="8"/>
      <c r="Z84" s="11"/>
      <c r="AA84" s="2"/>
      <c r="AB84" s="2"/>
      <c r="AC84" s="2"/>
      <c r="AD84" s="12"/>
      <c r="AE84" s="2"/>
      <c r="AF84" s="2"/>
      <c r="AG84" s="2"/>
      <c r="AH84" s="12"/>
      <c r="AI84" s="12"/>
      <c r="AJ84" s="12"/>
      <c r="AK84" s="12"/>
      <c r="AL84" s="12"/>
      <c r="AM84" s="12"/>
      <c r="AN84" s="12"/>
      <c r="AO84" s="12"/>
      <c r="AP84" s="12"/>
      <c r="AQ84" s="12"/>
      <c r="AR84" s="12"/>
      <c r="AS84" s="12"/>
      <c r="AT84" s="12"/>
      <c r="AU84" s="7"/>
      <c r="AV84" s="7"/>
    </row>
    <row r="85" spans="2:48" s="3" customFormat="1" hidden="1" x14ac:dyDescent="0.25">
      <c r="B85" s="2"/>
      <c r="C85" s="2"/>
      <c r="D85" s="2"/>
      <c r="E85" s="2"/>
      <c r="F85" s="1"/>
      <c r="G85" s="5"/>
      <c r="H85" s="5"/>
      <c r="I85" s="5"/>
      <c r="L85" s="9"/>
      <c r="N85" s="1"/>
      <c r="O85" s="8"/>
      <c r="P85" s="8"/>
      <c r="Q85" s="8"/>
      <c r="R85" s="10"/>
      <c r="S85" s="8"/>
      <c r="T85" s="8"/>
      <c r="U85" s="8"/>
      <c r="V85" s="11"/>
      <c r="W85" s="8"/>
      <c r="X85" s="8"/>
      <c r="Y85" s="8"/>
      <c r="Z85" s="11"/>
      <c r="AA85" s="2"/>
      <c r="AB85" s="2"/>
      <c r="AC85" s="2"/>
      <c r="AD85" s="12"/>
      <c r="AE85" s="2"/>
      <c r="AF85" s="2"/>
      <c r="AG85" s="2"/>
      <c r="AH85" s="12"/>
      <c r="AI85" s="12"/>
      <c r="AJ85" s="12"/>
      <c r="AK85" s="12"/>
      <c r="AL85" s="12"/>
      <c r="AM85" s="12"/>
      <c r="AN85" s="12"/>
      <c r="AO85" s="12"/>
      <c r="AP85" s="12"/>
      <c r="AQ85" s="12"/>
      <c r="AR85" s="12"/>
      <c r="AS85" s="12"/>
      <c r="AT85" s="12"/>
      <c r="AU85" s="7"/>
      <c r="AV85" s="7"/>
    </row>
    <row r="86" spans="2:48" s="3" customFormat="1" hidden="1" x14ac:dyDescent="0.25">
      <c r="B86" s="2"/>
      <c r="C86" s="2"/>
      <c r="D86" s="2"/>
      <c r="E86" s="2"/>
      <c r="F86" s="1"/>
      <c r="G86" s="5"/>
      <c r="H86" s="5"/>
      <c r="I86" s="5"/>
      <c r="L86" s="9"/>
      <c r="N86" s="1"/>
      <c r="O86" s="8"/>
      <c r="P86" s="8"/>
      <c r="Q86" s="8"/>
      <c r="R86" s="10"/>
      <c r="S86" s="8"/>
      <c r="T86" s="8"/>
      <c r="U86" s="8"/>
      <c r="V86" s="11"/>
      <c r="W86" s="8"/>
      <c r="X86" s="8"/>
      <c r="Y86" s="8"/>
      <c r="Z86" s="11"/>
      <c r="AA86" s="2"/>
      <c r="AB86" s="2"/>
      <c r="AC86" s="2"/>
      <c r="AD86" s="12"/>
      <c r="AE86" s="2"/>
      <c r="AF86" s="2"/>
      <c r="AG86" s="2"/>
      <c r="AH86" s="12"/>
      <c r="AI86" s="12"/>
      <c r="AJ86" s="12"/>
      <c r="AK86" s="12"/>
      <c r="AL86" s="12"/>
      <c r="AM86" s="12"/>
      <c r="AN86" s="12"/>
      <c r="AO86" s="12"/>
      <c r="AP86" s="12"/>
      <c r="AQ86" s="12"/>
      <c r="AR86" s="12"/>
      <c r="AS86" s="12"/>
      <c r="AT86" s="12"/>
      <c r="AU86" s="7"/>
      <c r="AV86" s="7"/>
    </row>
    <row r="87" spans="2:48" s="3" customFormat="1" hidden="1" x14ac:dyDescent="0.25">
      <c r="B87" s="2"/>
      <c r="C87" s="2"/>
      <c r="D87" s="2"/>
      <c r="E87" s="2"/>
      <c r="F87" s="1"/>
      <c r="G87" s="5"/>
      <c r="H87" s="5"/>
      <c r="I87" s="5"/>
      <c r="L87" s="9"/>
      <c r="N87" s="1"/>
      <c r="O87" s="8"/>
      <c r="P87" s="8"/>
      <c r="Q87" s="8"/>
      <c r="R87" s="10"/>
      <c r="S87" s="8"/>
      <c r="T87" s="8"/>
      <c r="U87" s="8"/>
      <c r="V87" s="11"/>
      <c r="W87" s="8"/>
      <c r="X87" s="8"/>
      <c r="Y87" s="8"/>
      <c r="Z87" s="11"/>
      <c r="AA87" s="2"/>
      <c r="AB87" s="2"/>
      <c r="AC87" s="2"/>
      <c r="AD87" s="12"/>
      <c r="AE87" s="2"/>
      <c r="AF87" s="2"/>
      <c r="AG87" s="2"/>
      <c r="AH87" s="12"/>
      <c r="AI87" s="12"/>
      <c r="AJ87" s="12"/>
      <c r="AK87" s="12"/>
      <c r="AL87" s="12"/>
      <c r="AM87" s="12"/>
      <c r="AN87" s="12"/>
      <c r="AO87" s="12"/>
      <c r="AP87" s="12"/>
      <c r="AQ87" s="12"/>
      <c r="AR87" s="12"/>
      <c r="AS87" s="12"/>
      <c r="AT87" s="12"/>
      <c r="AU87" s="7"/>
      <c r="AV87" s="7"/>
    </row>
    <row r="88" spans="2:48" s="3" customFormat="1" hidden="1" x14ac:dyDescent="0.25">
      <c r="B88" s="2"/>
      <c r="C88" s="2"/>
      <c r="D88" s="2"/>
      <c r="E88" s="2"/>
      <c r="F88" s="1"/>
      <c r="G88" s="5"/>
      <c r="H88" s="5"/>
      <c r="I88" s="5"/>
      <c r="L88" s="9"/>
      <c r="N88" s="1"/>
      <c r="O88" s="8"/>
      <c r="P88" s="8"/>
      <c r="Q88" s="8"/>
      <c r="R88" s="10"/>
      <c r="S88" s="8"/>
      <c r="T88" s="8"/>
      <c r="U88" s="8"/>
      <c r="V88" s="11"/>
      <c r="W88" s="8"/>
      <c r="X88" s="8"/>
      <c r="Y88" s="8"/>
      <c r="Z88" s="11"/>
      <c r="AA88" s="2"/>
      <c r="AB88" s="2"/>
      <c r="AC88" s="2"/>
      <c r="AD88" s="12"/>
      <c r="AE88" s="2"/>
      <c r="AF88" s="2"/>
      <c r="AG88" s="2"/>
      <c r="AH88" s="12"/>
      <c r="AI88" s="12"/>
      <c r="AJ88" s="12"/>
      <c r="AK88" s="12"/>
      <c r="AL88" s="12"/>
      <c r="AM88" s="12"/>
      <c r="AN88" s="12"/>
      <c r="AO88" s="12"/>
      <c r="AP88" s="12"/>
      <c r="AQ88" s="12"/>
      <c r="AR88" s="12"/>
      <c r="AS88" s="12"/>
      <c r="AT88" s="12"/>
      <c r="AU88" s="7"/>
      <c r="AV88" s="7"/>
    </row>
    <row r="89" spans="2:48" s="3" customFormat="1" hidden="1" x14ac:dyDescent="0.25">
      <c r="B89" s="2"/>
      <c r="C89" s="2"/>
      <c r="D89" s="2"/>
      <c r="E89" s="2"/>
      <c r="F89" s="1"/>
      <c r="G89" s="5"/>
      <c r="H89" s="5"/>
      <c r="I89" s="5"/>
      <c r="L89" s="9"/>
      <c r="N89" s="1"/>
      <c r="O89" s="8"/>
      <c r="P89" s="8"/>
      <c r="Q89" s="8"/>
      <c r="R89" s="10"/>
      <c r="S89" s="8"/>
      <c r="T89" s="8"/>
      <c r="U89" s="8"/>
      <c r="V89" s="11"/>
      <c r="W89" s="8"/>
      <c r="X89" s="8"/>
      <c r="Y89" s="8"/>
      <c r="Z89" s="11"/>
      <c r="AA89" s="2"/>
      <c r="AB89" s="2"/>
      <c r="AC89" s="2"/>
      <c r="AD89" s="12"/>
      <c r="AE89" s="2"/>
      <c r="AF89" s="2"/>
      <c r="AG89" s="2"/>
      <c r="AH89" s="12"/>
      <c r="AI89" s="12"/>
      <c r="AJ89" s="12"/>
      <c r="AK89" s="12"/>
      <c r="AL89" s="12"/>
      <c r="AM89" s="12"/>
      <c r="AN89" s="12"/>
      <c r="AO89" s="12"/>
      <c r="AP89" s="12"/>
      <c r="AQ89" s="12"/>
      <c r="AR89" s="12"/>
      <c r="AS89" s="12"/>
      <c r="AT89" s="12"/>
      <c r="AU89" s="7"/>
      <c r="AV89" s="7"/>
    </row>
    <row r="90" spans="2:48" s="3" customFormat="1" hidden="1" x14ac:dyDescent="0.25">
      <c r="B90" s="2"/>
      <c r="C90" s="2"/>
      <c r="D90" s="2"/>
      <c r="E90" s="2"/>
      <c r="F90" s="1"/>
      <c r="G90" s="5"/>
      <c r="H90" s="5"/>
      <c r="I90" s="5"/>
      <c r="L90" s="9"/>
      <c r="N90" s="1"/>
      <c r="O90" s="8"/>
      <c r="P90" s="8"/>
      <c r="Q90" s="8"/>
      <c r="R90" s="10"/>
      <c r="S90" s="8"/>
      <c r="T90" s="8"/>
      <c r="U90" s="8"/>
      <c r="V90" s="11"/>
      <c r="W90" s="8"/>
      <c r="X90" s="8"/>
      <c r="Y90" s="8"/>
      <c r="Z90" s="11"/>
      <c r="AA90" s="2"/>
      <c r="AB90" s="2"/>
      <c r="AC90" s="2"/>
      <c r="AD90" s="12"/>
      <c r="AE90" s="2"/>
      <c r="AF90" s="2"/>
      <c r="AG90" s="2"/>
      <c r="AH90" s="12"/>
      <c r="AI90" s="12"/>
      <c r="AJ90" s="12"/>
      <c r="AK90" s="12"/>
      <c r="AL90" s="12"/>
      <c r="AM90" s="12"/>
      <c r="AN90" s="12"/>
      <c r="AO90" s="12"/>
      <c r="AP90" s="12"/>
      <c r="AQ90" s="12"/>
      <c r="AR90" s="12"/>
      <c r="AS90" s="12"/>
      <c r="AT90" s="12"/>
      <c r="AU90" s="7"/>
      <c r="AV90" s="7"/>
    </row>
    <row r="91" spans="2:48" s="3" customFormat="1" hidden="1" x14ac:dyDescent="0.25">
      <c r="B91" s="2"/>
      <c r="C91" s="2"/>
      <c r="D91" s="2"/>
      <c r="E91" s="2"/>
      <c r="F91" s="1"/>
      <c r="G91" s="5"/>
      <c r="H91" s="5"/>
      <c r="I91" s="5"/>
      <c r="L91" s="9"/>
      <c r="N91" s="1"/>
      <c r="O91" s="8"/>
      <c r="P91" s="8"/>
      <c r="Q91" s="8"/>
      <c r="R91" s="10"/>
      <c r="S91" s="8"/>
      <c r="T91" s="8"/>
      <c r="U91" s="8"/>
      <c r="V91" s="11"/>
      <c r="W91" s="8"/>
      <c r="X91" s="8"/>
      <c r="Y91" s="8"/>
      <c r="Z91" s="11"/>
      <c r="AA91" s="2"/>
      <c r="AB91" s="2"/>
      <c r="AC91" s="2"/>
      <c r="AD91" s="12"/>
      <c r="AE91" s="2"/>
      <c r="AF91" s="2"/>
      <c r="AG91" s="2"/>
      <c r="AH91" s="12"/>
      <c r="AI91" s="12"/>
      <c r="AJ91" s="12"/>
      <c r="AK91" s="12"/>
      <c r="AL91" s="12"/>
      <c r="AM91" s="12"/>
      <c r="AN91" s="12"/>
      <c r="AO91" s="12"/>
      <c r="AP91" s="12"/>
      <c r="AQ91" s="12"/>
      <c r="AR91" s="12"/>
      <c r="AS91" s="12"/>
      <c r="AT91" s="12"/>
      <c r="AU91" s="7"/>
      <c r="AV91" s="7"/>
    </row>
    <row r="92" spans="2:48" s="3" customFormat="1" hidden="1" x14ac:dyDescent="0.25">
      <c r="B92" s="2"/>
      <c r="C92" s="2"/>
      <c r="D92" s="2"/>
      <c r="E92" s="2"/>
      <c r="F92" s="1"/>
      <c r="G92" s="5"/>
      <c r="H92" s="5"/>
      <c r="I92" s="5"/>
      <c r="L92" s="9"/>
      <c r="N92" s="1"/>
      <c r="O92" s="8"/>
      <c r="P92" s="8"/>
      <c r="Q92" s="8"/>
      <c r="R92" s="10"/>
      <c r="S92" s="8"/>
      <c r="T92" s="8"/>
      <c r="U92" s="8"/>
      <c r="V92" s="11"/>
      <c r="W92" s="8"/>
      <c r="X92" s="8"/>
      <c r="Y92" s="8"/>
      <c r="Z92" s="11"/>
      <c r="AA92" s="2"/>
      <c r="AB92" s="2"/>
      <c r="AC92" s="2"/>
      <c r="AD92" s="12"/>
      <c r="AE92" s="2"/>
      <c r="AF92" s="2"/>
      <c r="AG92" s="2"/>
      <c r="AH92" s="12"/>
      <c r="AI92" s="12"/>
      <c r="AJ92" s="12"/>
      <c r="AK92" s="12"/>
      <c r="AL92" s="12"/>
      <c r="AM92" s="12"/>
      <c r="AN92" s="12"/>
      <c r="AO92" s="12"/>
      <c r="AP92" s="12"/>
      <c r="AQ92" s="12"/>
      <c r="AR92" s="12"/>
      <c r="AS92" s="12"/>
      <c r="AT92" s="12"/>
      <c r="AU92" s="7"/>
      <c r="AV92" s="7"/>
    </row>
    <row r="93" spans="2:48" s="3" customFormat="1" hidden="1" x14ac:dyDescent="0.25">
      <c r="B93" s="2"/>
      <c r="C93" s="2"/>
      <c r="D93" s="2"/>
      <c r="E93" s="2"/>
      <c r="F93" s="1"/>
      <c r="G93" s="5"/>
      <c r="H93" s="5"/>
      <c r="I93" s="5"/>
      <c r="L93" s="9"/>
      <c r="N93" s="1"/>
      <c r="O93" s="8"/>
      <c r="P93" s="8"/>
      <c r="Q93" s="8"/>
      <c r="R93" s="10"/>
      <c r="S93" s="8"/>
      <c r="T93" s="8"/>
      <c r="U93" s="8"/>
      <c r="V93" s="11"/>
      <c r="W93" s="8"/>
      <c r="X93" s="8"/>
      <c r="Y93" s="8"/>
      <c r="Z93" s="11"/>
      <c r="AA93" s="2"/>
      <c r="AB93" s="2"/>
      <c r="AC93" s="2"/>
      <c r="AD93" s="12"/>
      <c r="AE93" s="2"/>
      <c r="AF93" s="2"/>
      <c r="AG93" s="2"/>
      <c r="AH93" s="12"/>
      <c r="AI93" s="12"/>
      <c r="AJ93" s="12"/>
      <c r="AK93" s="12"/>
      <c r="AL93" s="12"/>
      <c r="AM93" s="12"/>
      <c r="AN93" s="12"/>
      <c r="AO93" s="12"/>
      <c r="AP93" s="12"/>
      <c r="AQ93" s="12"/>
      <c r="AR93" s="12"/>
      <c r="AS93" s="12"/>
      <c r="AT93" s="12"/>
      <c r="AU93" s="7"/>
      <c r="AV93" s="7"/>
    </row>
    <row r="94" spans="2:48" s="3" customFormat="1" hidden="1" x14ac:dyDescent="0.25">
      <c r="B94" s="2"/>
      <c r="C94" s="2"/>
      <c r="D94" s="2"/>
      <c r="E94" s="2"/>
      <c r="F94" s="1"/>
      <c r="G94" s="5"/>
      <c r="H94" s="5"/>
      <c r="I94" s="5"/>
      <c r="L94" s="9"/>
      <c r="N94" s="1"/>
      <c r="O94" s="8"/>
      <c r="P94" s="8"/>
      <c r="Q94" s="8"/>
      <c r="R94" s="10"/>
      <c r="S94" s="8"/>
      <c r="T94" s="8"/>
      <c r="U94" s="8"/>
      <c r="V94" s="11"/>
      <c r="W94" s="8"/>
      <c r="X94" s="8"/>
      <c r="Y94" s="8"/>
      <c r="Z94" s="11"/>
      <c r="AA94" s="2"/>
      <c r="AB94" s="2"/>
      <c r="AC94" s="2"/>
      <c r="AD94" s="12"/>
      <c r="AE94" s="2"/>
      <c r="AF94" s="2"/>
      <c r="AG94" s="2"/>
      <c r="AH94" s="12"/>
      <c r="AI94" s="12"/>
      <c r="AJ94" s="12"/>
      <c r="AK94" s="12"/>
      <c r="AL94" s="12"/>
      <c r="AM94" s="12"/>
      <c r="AN94" s="12"/>
      <c r="AO94" s="12"/>
      <c r="AP94" s="12"/>
      <c r="AQ94" s="12"/>
      <c r="AR94" s="12"/>
      <c r="AS94" s="12"/>
      <c r="AT94" s="12"/>
      <c r="AU94" s="7"/>
      <c r="AV94" s="7"/>
    </row>
    <row r="95" spans="2:48" s="3" customFormat="1" hidden="1" x14ac:dyDescent="0.25">
      <c r="B95" s="2"/>
      <c r="C95" s="2"/>
      <c r="D95" s="2"/>
      <c r="E95" s="2"/>
      <c r="F95" s="1"/>
      <c r="G95" s="5"/>
      <c r="H95" s="5"/>
      <c r="I95" s="5"/>
      <c r="L95" s="9"/>
      <c r="N95" s="1"/>
      <c r="O95" s="8"/>
      <c r="P95" s="8"/>
      <c r="Q95" s="8"/>
      <c r="R95" s="10"/>
      <c r="S95" s="8"/>
      <c r="T95" s="8"/>
      <c r="U95" s="8"/>
      <c r="V95" s="11"/>
      <c r="W95" s="8"/>
      <c r="X95" s="8"/>
      <c r="Y95" s="8"/>
      <c r="Z95" s="11"/>
      <c r="AA95" s="2"/>
      <c r="AB95" s="2"/>
      <c r="AC95" s="2"/>
      <c r="AD95" s="12"/>
      <c r="AE95" s="2"/>
      <c r="AF95" s="2"/>
      <c r="AG95" s="2"/>
      <c r="AH95" s="12"/>
      <c r="AI95" s="12"/>
      <c r="AJ95" s="12"/>
      <c r="AK95" s="12"/>
      <c r="AL95" s="12"/>
      <c r="AM95" s="12"/>
      <c r="AN95" s="12"/>
      <c r="AO95" s="12"/>
      <c r="AP95" s="12"/>
      <c r="AQ95" s="12"/>
      <c r="AR95" s="12"/>
      <c r="AS95" s="12"/>
      <c r="AT95" s="12"/>
      <c r="AU95" s="7"/>
      <c r="AV95" s="7"/>
    </row>
    <row r="96" spans="2:48" s="3" customFormat="1" hidden="1" x14ac:dyDescent="0.25">
      <c r="B96" s="2"/>
      <c r="C96" s="2"/>
      <c r="D96" s="2"/>
      <c r="E96" s="2"/>
      <c r="F96" s="1"/>
      <c r="G96" s="5"/>
      <c r="H96" s="5"/>
      <c r="I96" s="5"/>
      <c r="L96" s="9"/>
      <c r="N96" s="1"/>
      <c r="O96" s="8"/>
      <c r="P96" s="8"/>
      <c r="Q96" s="8"/>
      <c r="R96" s="10"/>
      <c r="S96" s="8"/>
      <c r="T96" s="8"/>
      <c r="U96" s="8"/>
      <c r="V96" s="11"/>
      <c r="W96" s="8"/>
      <c r="X96" s="8"/>
      <c r="Y96" s="8"/>
      <c r="Z96" s="11"/>
      <c r="AA96" s="2"/>
      <c r="AB96" s="2"/>
      <c r="AC96" s="2"/>
      <c r="AD96" s="12"/>
      <c r="AE96" s="2"/>
      <c r="AF96" s="2"/>
      <c r="AG96" s="2"/>
      <c r="AH96" s="12"/>
      <c r="AI96" s="12"/>
      <c r="AJ96" s="12"/>
      <c r="AK96" s="12"/>
      <c r="AL96" s="12"/>
      <c r="AM96" s="12"/>
      <c r="AN96" s="12"/>
      <c r="AO96" s="12"/>
      <c r="AP96" s="12"/>
      <c r="AQ96" s="12"/>
      <c r="AR96" s="12"/>
      <c r="AS96" s="12"/>
      <c r="AT96" s="12"/>
      <c r="AU96" s="7"/>
      <c r="AV96" s="7"/>
    </row>
    <row r="97" spans="2:48" s="3" customFormat="1" hidden="1" x14ac:dyDescent="0.25">
      <c r="B97" s="2"/>
      <c r="C97" s="2"/>
      <c r="D97" s="2"/>
      <c r="E97" s="2"/>
      <c r="F97" s="1"/>
      <c r="G97" s="5"/>
      <c r="H97" s="5"/>
      <c r="I97" s="5"/>
      <c r="L97" s="9"/>
      <c r="N97" s="1"/>
      <c r="O97" s="8"/>
      <c r="P97" s="8"/>
      <c r="Q97" s="8"/>
      <c r="R97" s="10"/>
      <c r="S97" s="8"/>
      <c r="T97" s="8"/>
      <c r="U97" s="8"/>
      <c r="V97" s="11"/>
      <c r="W97" s="8"/>
      <c r="X97" s="8"/>
      <c r="Y97" s="8"/>
      <c r="Z97" s="11"/>
      <c r="AA97" s="2"/>
      <c r="AB97" s="2"/>
      <c r="AC97" s="2"/>
      <c r="AD97" s="12"/>
      <c r="AE97" s="2"/>
      <c r="AF97" s="2"/>
      <c r="AG97" s="2"/>
      <c r="AH97" s="12"/>
      <c r="AI97" s="12"/>
      <c r="AJ97" s="12"/>
      <c r="AK97" s="12"/>
      <c r="AL97" s="12"/>
      <c r="AM97" s="12"/>
      <c r="AN97" s="12"/>
      <c r="AO97" s="12"/>
      <c r="AP97" s="12"/>
      <c r="AQ97" s="12"/>
      <c r="AR97" s="12"/>
      <c r="AS97" s="12"/>
      <c r="AT97" s="12"/>
      <c r="AU97" s="7"/>
      <c r="AV97" s="7"/>
    </row>
    <row r="98" spans="2:48" s="3" customFormat="1" hidden="1" x14ac:dyDescent="0.25">
      <c r="B98" s="2"/>
      <c r="C98" s="2"/>
      <c r="D98" s="2"/>
      <c r="E98" s="2"/>
      <c r="F98" s="1"/>
      <c r="G98" s="5"/>
      <c r="H98" s="5"/>
      <c r="I98" s="5"/>
      <c r="L98" s="9"/>
      <c r="N98" s="1"/>
      <c r="O98" s="8"/>
      <c r="P98" s="8"/>
      <c r="Q98" s="8"/>
      <c r="R98" s="10"/>
      <c r="S98" s="8"/>
      <c r="T98" s="8"/>
      <c r="U98" s="8"/>
      <c r="V98" s="11"/>
      <c r="W98" s="8"/>
      <c r="X98" s="8"/>
      <c r="Y98" s="8"/>
      <c r="Z98" s="11"/>
      <c r="AA98" s="2"/>
      <c r="AB98" s="2"/>
      <c r="AC98" s="2"/>
      <c r="AD98" s="12"/>
      <c r="AE98" s="2"/>
      <c r="AF98" s="2"/>
      <c r="AG98" s="2"/>
      <c r="AH98" s="12"/>
      <c r="AI98" s="12"/>
      <c r="AJ98" s="12"/>
      <c r="AK98" s="12"/>
      <c r="AL98" s="12"/>
      <c r="AM98" s="12"/>
      <c r="AN98" s="12"/>
      <c r="AO98" s="12"/>
      <c r="AP98" s="12"/>
      <c r="AQ98" s="12"/>
      <c r="AR98" s="12"/>
      <c r="AS98" s="12"/>
      <c r="AT98" s="12"/>
      <c r="AU98" s="7"/>
      <c r="AV98" s="7"/>
    </row>
    <row r="99" spans="2:48" s="3" customFormat="1" hidden="1" x14ac:dyDescent="0.25">
      <c r="B99" s="2"/>
      <c r="C99" s="2"/>
      <c r="D99" s="2"/>
      <c r="E99" s="2"/>
      <c r="F99" s="1"/>
      <c r="G99" s="5"/>
      <c r="H99" s="5"/>
      <c r="I99" s="5"/>
      <c r="L99" s="9"/>
      <c r="N99" s="1"/>
      <c r="O99" s="8"/>
      <c r="P99" s="8"/>
      <c r="Q99" s="8"/>
      <c r="R99" s="10"/>
      <c r="S99" s="8"/>
      <c r="T99" s="8"/>
      <c r="U99" s="8"/>
      <c r="V99" s="11"/>
      <c r="W99" s="8"/>
      <c r="X99" s="8"/>
      <c r="Y99" s="8"/>
      <c r="Z99" s="11"/>
      <c r="AA99" s="2"/>
      <c r="AB99" s="2"/>
      <c r="AC99" s="2"/>
      <c r="AD99" s="12"/>
      <c r="AE99" s="2"/>
      <c r="AF99" s="2"/>
      <c r="AG99" s="2"/>
      <c r="AH99" s="12"/>
      <c r="AI99" s="12"/>
      <c r="AJ99" s="12"/>
      <c r="AK99" s="12"/>
      <c r="AL99" s="12"/>
      <c r="AM99" s="12"/>
      <c r="AN99" s="12"/>
      <c r="AO99" s="12"/>
      <c r="AP99" s="12"/>
      <c r="AQ99" s="12"/>
      <c r="AR99" s="12"/>
      <c r="AS99" s="12"/>
      <c r="AT99" s="12"/>
      <c r="AU99" s="7"/>
      <c r="AV99" s="7"/>
    </row>
    <row r="100" spans="2:48" s="3" customFormat="1" hidden="1" x14ac:dyDescent="0.25">
      <c r="B100" s="2"/>
      <c r="C100" s="2"/>
      <c r="D100" s="2"/>
      <c r="E100" s="2"/>
      <c r="F100" s="1"/>
      <c r="G100" s="5"/>
      <c r="H100" s="5"/>
      <c r="I100" s="5"/>
      <c r="L100" s="9"/>
      <c r="N100" s="1"/>
      <c r="O100" s="8"/>
      <c r="P100" s="8"/>
      <c r="Q100" s="8"/>
      <c r="R100" s="10"/>
      <c r="S100" s="8"/>
      <c r="T100" s="8"/>
      <c r="U100" s="8"/>
      <c r="V100" s="11"/>
      <c r="W100" s="8"/>
      <c r="X100" s="8"/>
      <c r="Y100" s="8"/>
      <c r="Z100" s="11"/>
      <c r="AA100" s="2"/>
      <c r="AB100" s="2"/>
      <c r="AC100" s="2"/>
      <c r="AD100" s="12"/>
      <c r="AE100" s="2"/>
      <c r="AF100" s="2"/>
      <c r="AG100" s="2"/>
      <c r="AH100" s="12"/>
      <c r="AI100" s="12"/>
      <c r="AJ100" s="12"/>
      <c r="AK100" s="12"/>
      <c r="AL100" s="12"/>
      <c r="AM100" s="12"/>
      <c r="AN100" s="12"/>
      <c r="AO100" s="12"/>
      <c r="AP100" s="12"/>
      <c r="AQ100" s="12"/>
      <c r="AR100" s="12"/>
      <c r="AS100" s="12"/>
      <c r="AT100" s="12"/>
      <c r="AU100" s="7"/>
      <c r="AV100" s="7"/>
    </row>
    <row r="101" spans="2:48" s="3" customFormat="1" hidden="1" x14ac:dyDescent="0.25">
      <c r="B101" s="2"/>
      <c r="C101" s="2"/>
      <c r="D101" s="2"/>
      <c r="E101" s="2"/>
      <c r="F101" s="1"/>
      <c r="G101" s="5"/>
      <c r="H101" s="5"/>
      <c r="I101" s="5"/>
      <c r="L101" s="9"/>
      <c r="N101" s="1"/>
      <c r="O101" s="8"/>
      <c r="P101" s="8"/>
      <c r="Q101" s="8"/>
      <c r="R101" s="10"/>
      <c r="S101" s="8"/>
      <c r="T101" s="8"/>
      <c r="U101" s="8"/>
      <c r="V101" s="11"/>
      <c r="W101" s="8"/>
      <c r="X101" s="8"/>
      <c r="Y101" s="8"/>
      <c r="Z101" s="11"/>
      <c r="AA101" s="2"/>
      <c r="AB101" s="2"/>
      <c r="AC101" s="2"/>
      <c r="AD101" s="12"/>
      <c r="AE101" s="2"/>
      <c r="AF101" s="2"/>
      <c r="AG101" s="2"/>
      <c r="AH101" s="12"/>
      <c r="AI101" s="12"/>
      <c r="AJ101" s="12"/>
      <c r="AK101" s="12"/>
      <c r="AL101" s="12"/>
      <c r="AM101" s="12"/>
      <c r="AN101" s="12"/>
      <c r="AO101" s="12"/>
      <c r="AP101" s="12"/>
      <c r="AQ101" s="12"/>
      <c r="AR101" s="12"/>
      <c r="AS101" s="12"/>
      <c r="AT101" s="12"/>
      <c r="AU101" s="7"/>
      <c r="AV101" s="7"/>
    </row>
    <row r="102" spans="2:48" s="3" customFormat="1" hidden="1" x14ac:dyDescent="0.25">
      <c r="B102" s="2"/>
      <c r="C102" s="2"/>
      <c r="D102" s="2"/>
      <c r="E102" s="2"/>
      <c r="F102" s="1"/>
      <c r="G102" s="5"/>
      <c r="H102" s="5"/>
      <c r="I102" s="5"/>
      <c r="L102" s="9"/>
      <c r="N102" s="1"/>
      <c r="O102" s="8"/>
      <c r="P102" s="8"/>
      <c r="Q102" s="8"/>
      <c r="R102" s="10"/>
      <c r="S102" s="8"/>
      <c r="T102" s="8"/>
      <c r="U102" s="8"/>
      <c r="V102" s="11"/>
      <c r="W102" s="8"/>
      <c r="X102" s="8"/>
      <c r="Y102" s="8"/>
      <c r="Z102" s="11"/>
      <c r="AA102" s="2"/>
      <c r="AB102" s="2"/>
      <c r="AC102" s="2"/>
      <c r="AD102" s="12"/>
      <c r="AE102" s="2"/>
      <c r="AF102" s="2"/>
      <c r="AG102" s="2"/>
      <c r="AH102" s="12"/>
      <c r="AI102" s="12"/>
      <c r="AJ102" s="12"/>
      <c r="AK102" s="12"/>
      <c r="AL102" s="12"/>
      <c r="AM102" s="12"/>
      <c r="AN102" s="12"/>
      <c r="AO102" s="12"/>
      <c r="AP102" s="12"/>
      <c r="AQ102" s="12"/>
      <c r="AR102" s="12"/>
      <c r="AS102" s="12"/>
      <c r="AT102" s="12"/>
      <c r="AU102" s="7"/>
      <c r="AV102" s="7"/>
    </row>
    <row r="103" spans="2:48" s="3" customFormat="1" hidden="1" x14ac:dyDescent="0.25">
      <c r="B103" s="2"/>
      <c r="C103" s="2"/>
      <c r="D103" s="2"/>
      <c r="E103" s="2"/>
      <c r="F103" s="1"/>
      <c r="G103" s="5"/>
      <c r="H103" s="5"/>
      <c r="I103" s="5"/>
      <c r="L103" s="9"/>
      <c r="N103" s="1"/>
      <c r="O103" s="8"/>
      <c r="P103" s="8"/>
      <c r="Q103" s="8"/>
      <c r="R103" s="10"/>
      <c r="S103" s="8"/>
      <c r="T103" s="8"/>
      <c r="U103" s="8"/>
      <c r="V103" s="11"/>
      <c r="W103" s="8"/>
      <c r="X103" s="8"/>
      <c r="Y103" s="8"/>
      <c r="Z103" s="11"/>
      <c r="AA103" s="2"/>
      <c r="AB103" s="2"/>
      <c r="AC103" s="2"/>
      <c r="AD103" s="12"/>
      <c r="AE103" s="2"/>
      <c r="AF103" s="2"/>
      <c r="AG103" s="2"/>
      <c r="AH103" s="12"/>
      <c r="AI103" s="12"/>
      <c r="AJ103" s="12"/>
      <c r="AK103" s="12"/>
      <c r="AL103" s="12"/>
      <c r="AM103" s="12"/>
      <c r="AN103" s="12"/>
      <c r="AO103" s="12"/>
      <c r="AP103" s="12"/>
      <c r="AQ103" s="12"/>
      <c r="AR103" s="12"/>
      <c r="AS103" s="12"/>
      <c r="AT103" s="12"/>
      <c r="AU103" s="7"/>
      <c r="AV103" s="7"/>
    </row>
    <row r="104" spans="2:48" s="3" customFormat="1" hidden="1" x14ac:dyDescent="0.25">
      <c r="B104" s="2"/>
      <c r="C104" s="2"/>
      <c r="D104" s="2"/>
      <c r="E104" s="2"/>
      <c r="F104" s="1"/>
      <c r="G104" s="5"/>
      <c r="H104" s="5"/>
      <c r="I104" s="5"/>
      <c r="L104" s="9"/>
      <c r="N104" s="1"/>
      <c r="O104" s="8"/>
      <c r="P104" s="8"/>
      <c r="Q104" s="8"/>
      <c r="R104" s="10"/>
      <c r="S104" s="8"/>
      <c r="T104" s="8"/>
      <c r="U104" s="8"/>
      <c r="V104" s="11"/>
      <c r="W104" s="8"/>
      <c r="X104" s="8"/>
      <c r="Y104" s="8"/>
      <c r="Z104" s="11"/>
      <c r="AA104" s="2"/>
      <c r="AB104" s="2"/>
      <c r="AC104" s="2"/>
      <c r="AD104" s="12"/>
      <c r="AE104" s="2"/>
      <c r="AF104" s="2"/>
      <c r="AG104" s="2"/>
      <c r="AH104" s="12"/>
      <c r="AI104" s="12"/>
      <c r="AJ104" s="12"/>
      <c r="AK104" s="12"/>
      <c r="AL104" s="12"/>
      <c r="AM104" s="12"/>
      <c r="AN104" s="12"/>
      <c r="AO104" s="12"/>
      <c r="AP104" s="12"/>
      <c r="AQ104" s="12"/>
      <c r="AR104" s="12"/>
      <c r="AS104" s="12"/>
      <c r="AT104" s="12"/>
      <c r="AU104" s="7"/>
      <c r="AV104" s="7"/>
    </row>
    <row r="105" spans="2:48" s="3" customFormat="1" hidden="1" x14ac:dyDescent="0.25">
      <c r="B105" s="2"/>
      <c r="C105" s="2"/>
      <c r="D105" s="2"/>
      <c r="E105" s="2"/>
      <c r="F105" s="1"/>
      <c r="G105" s="5"/>
      <c r="H105" s="5"/>
      <c r="I105" s="5"/>
      <c r="L105" s="9"/>
      <c r="N105" s="1"/>
      <c r="O105" s="8"/>
      <c r="P105" s="8"/>
      <c r="Q105" s="8"/>
      <c r="R105" s="10"/>
      <c r="S105" s="8"/>
      <c r="T105" s="8"/>
      <c r="U105" s="8"/>
      <c r="V105" s="11"/>
      <c r="W105" s="8"/>
      <c r="X105" s="8"/>
      <c r="Y105" s="8"/>
      <c r="Z105" s="11"/>
      <c r="AA105" s="2"/>
      <c r="AB105" s="2"/>
      <c r="AC105" s="2"/>
      <c r="AD105" s="12"/>
      <c r="AE105" s="2"/>
      <c r="AF105" s="2"/>
      <c r="AG105" s="2"/>
      <c r="AH105" s="12"/>
      <c r="AI105" s="12"/>
      <c r="AJ105" s="12"/>
      <c r="AK105" s="12"/>
      <c r="AL105" s="12"/>
      <c r="AM105" s="12"/>
      <c r="AN105" s="12"/>
      <c r="AO105" s="12"/>
      <c r="AP105" s="12"/>
      <c r="AQ105" s="12"/>
      <c r="AR105" s="12"/>
      <c r="AS105" s="12"/>
      <c r="AT105" s="12"/>
      <c r="AU105" s="7"/>
      <c r="AV105" s="7"/>
    </row>
    <row r="106" spans="2:48" s="3" customFormat="1" hidden="1" x14ac:dyDescent="0.25">
      <c r="B106" s="2"/>
      <c r="C106" s="2"/>
      <c r="D106" s="2"/>
      <c r="E106" s="2"/>
      <c r="F106" s="1"/>
      <c r="G106" s="5"/>
      <c r="H106" s="5"/>
      <c r="I106" s="5"/>
      <c r="L106" s="9"/>
      <c r="N106" s="1"/>
      <c r="O106" s="8"/>
      <c r="P106" s="8"/>
      <c r="Q106" s="8"/>
      <c r="R106" s="10"/>
      <c r="S106" s="8"/>
      <c r="T106" s="8"/>
      <c r="U106" s="8"/>
      <c r="V106" s="11"/>
      <c r="W106" s="8"/>
      <c r="X106" s="8"/>
      <c r="Y106" s="8"/>
      <c r="Z106" s="11"/>
      <c r="AA106" s="2"/>
      <c r="AB106" s="2"/>
      <c r="AC106" s="2"/>
      <c r="AD106" s="12"/>
      <c r="AE106" s="2"/>
      <c r="AF106" s="2"/>
      <c r="AG106" s="2"/>
      <c r="AH106" s="12"/>
      <c r="AI106" s="12"/>
      <c r="AJ106" s="12"/>
      <c r="AK106" s="12"/>
      <c r="AL106" s="12"/>
      <c r="AM106" s="12"/>
      <c r="AN106" s="12"/>
      <c r="AO106" s="12"/>
      <c r="AP106" s="12"/>
      <c r="AQ106" s="12"/>
      <c r="AR106" s="12"/>
      <c r="AS106" s="12"/>
      <c r="AT106" s="12"/>
      <c r="AU106" s="7"/>
      <c r="AV106" s="7"/>
    </row>
    <row r="107" spans="2:48" s="3" customFormat="1" hidden="1" x14ac:dyDescent="0.25">
      <c r="B107" s="2"/>
      <c r="C107" s="2"/>
      <c r="D107" s="2"/>
      <c r="E107" s="2"/>
      <c r="F107" s="1"/>
      <c r="G107" s="5"/>
      <c r="H107" s="5"/>
      <c r="I107" s="5"/>
      <c r="L107" s="9"/>
      <c r="N107" s="1"/>
      <c r="O107" s="8"/>
      <c r="P107" s="8"/>
      <c r="Q107" s="8"/>
      <c r="R107" s="10"/>
      <c r="S107" s="8"/>
      <c r="T107" s="8"/>
      <c r="U107" s="8"/>
      <c r="V107" s="11"/>
      <c r="W107" s="8"/>
      <c r="X107" s="8"/>
      <c r="Y107" s="8"/>
      <c r="Z107" s="11"/>
      <c r="AA107" s="2"/>
      <c r="AB107" s="2"/>
      <c r="AC107" s="2"/>
      <c r="AD107" s="12"/>
      <c r="AE107" s="2"/>
      <c r="AF107" s="2"/>
      <c r="AG107" s="2"/>
      <c r="AH107" s="12"/>
      <c r="AI107" s="12"/>
      <c r="AJ107" s="12"/>
      <c r="AK107" s="12"/>
      <c r="AL107" s="12"/>
      <c r="AM107" s="12"/>
      <c r="AN107" s="12"/>
      <c r="AO107" s="12"/>
      <c r="AP107" s="12"/>
      <c r="AQ107" s="12"/>
      <c r="AR107" s="12"/>
      <c r="AS107" s="12"/>
      <c r="AT107" s="12"/>
      <c r="AU107" s="7"/>
      <c r="AV107" s="7"/>
    </row>
    <row r="108" spans="2:48" s="3" customFormat="1" hidden="1" x14ac:dyDescent="0.25">
      <c r="B108" s="2"/>
      <c r="C108" s="2"/>
      <c r="D108" s="2"/>
      <c r="E108" s="2"/>
      <c r="F108" s="1"/>
      <c r="G108" s="5"/>
      <c r="H108" s="5"/>
      <c r="I108" s="5"/>
      <c r="L108" s="9"/>
      <c r="N108" s="1"/>
      <c r="O108" s="8"/>
      <c r="P108" s="8"/>
      <c r="Q108" s="8"/>
      <c r="R108" s="10"/>
      <c r="S108" s="8"/>
      <c r="T108" s="8"/>
      <c r="U108" s="8"/>
      <c r="V108" s="11"/>
      <c r="W108" s="8"/>
      <c r="X108" s="8"/>
      <c r="Y108" s="8"/>
      <c r="Z108" s="11"/>
      <c r="AA108" s="2"/>
      <c r="AB108" s="2"/>
      <c r="AC108" s="2"/>
      <c r="AD108" s="12"/>
      <c r="AE108" s="2"/>
      <c r="AF108" s="2"/>
      <c r="AG108" s="2"/>
      <c r="AH108" s="12"/>
      <c r="AI108" s="12"/>
      <c r="AJ108" s="12"/>
      <c r="AK108" s="12"/>
      <c r="AL108" s="12"/>
      <c r="AM108" s="12"/>
      <c r="AN108" s="12"/>
      <c r="AO108" s="12"/>
      <c r="AP108" s="12"/>
      <c r="AQ108" s="12"/>
      <c r="AR108" s="12"/>
      <c r="AS108" s="12"/>
      <c r="AT108" s="12"/>
      <c r="AU108" s="7"/>
      <c r="AV108" s="7"/>
    </row>
    <row r="109" spans="2:48" s="3" customFormat="1" hidden="1" x14ac:dyDescent="0.25">
      <c r="B109" s="2"/>
      <c r="C109" s="2"/>
      <c r="D109" s="2"/>
      <c r="E109" s="2"/>
      <c r="F109" s="1"/>
      <c r="G109" s="5"/>
      <c r="H109" s="5"/>
      <c r="I109" s="5"/>
      <c r="L109" s="9"/>
      <c r="N109" s="1"/>
      <c r="O109" s="8"/>
      <c r="P109" s="8"/>
      <c r="Q109" s="8"/>
      <c r="R109" s="10"/>
      <c r="S109" s="8"/>
      <c r="T109" s="8"/>
      <c r="U109" s="8"/>
      <c r="V109" s="11"/>
      <c r="W109" s="8"/>
      <c r="X109" s="8"/>
      <c r="Y109" s="8"/>
      <c r="Z109" s="11"/>
      <c r="AA109" s="2"/>
      <c r="AB109" s="2"/>
      <c r="AC109" s="2"/>
      <c r="AD109" s="12"/>
      <c r="AE109" s="2"/>
      <c r="AF109" s="2"/>
      <c r="AG109" s="2"/>
      <c r="AH109" s="12"/>
      <c r="AI109" s="12"/>
      <c r="AJ109" s="12"/>
      <c r="AK109" s="12"/>
      <c r="AL109" s="12"/>
      <c r="AM109" s="12"/>
      <c r="AN109" s="12"/>
      <c r="AO109" s="12"/>
      <c r="AP109" s="12"/>
      <c r="AQ109" s="12"/>
      <c r="AR109" s="12"/>
      <c r="AS109" s="12"/>
      <c r="AT109" s="12"/>
      <c r="AU109" s="7"/>
      <c r="AV109" s="7"/>
    </row>
    <row r="110" spans="2:48" s="3" customFormat="1" hidden="1" x14ac:dyDescent="0.25">
      <c r="B110" s="2"/>
      <c r="C110" s="2"/>
      <c r="D110" s="2"/>
      <c r="E110" s="2"/>
      <c r="F110" s="1"/>
      <c r="G110" s="5"/>
      <c r="H110" s="5"/>
      <c r="I110" s="5"/>
      <c r="L110" s="9"/>
      <c r="N110" s="1"/>
      <c r="O110" s="8"/>
      <c r="P110" s="8"/>
      <c r="Q110" s="8"/>
      <c r="R110" s="10"/>
      <c r="S110" s="8"/>
      <c r="T110" s="8"/>
      <c r="U110" s="8"/>
      <c r="V110" s="11"/>
      <c r="W110" s="8"/>
      <c r="X110" s="8"/>
      <c r="Y110" s="8"/>
      <c r="Z110" s="11"/>
      <c r="AA110" s="2"/>
      <c r="AB110" s="2"/>
      <c r="AC110" s="2"/>
      <c r="AD110" s="12"/>
      <c r="AE110" s="2"/>
      <c r="AF110" s="2"/>
      <c r="AG110" s="2"/>
      <c r="AH110" s="12"/>
      <c r="AI110" s="12"/>
      <c r="AJ110" s="12"/>
      <c r="AK110" s="12"/>
      <c r="AL110" s="12"/>
      <c r="AM110" s="12"/>
      <c r="AN110" s="12"/>
      <c r="AO110" s="12"/>
      <c r="AP110" s="12"/>
      <c r="AQ110" s="12"/>
      <c r="AR110" s="12"/>
      <c r="AS110" s="12"/>
      <c r="AT110" s="12"/>
      <c r="AU110" s="7"/>
      <c r="AV110" s="7"/>
    </row>
    <row r="111" spans="2:48" s="3" customFormat="1" hidden="1" x14ac:dyDescent="0.25">
      <c r="B111" s="2"/>
      <c r="C111" s="2"/>
      <c r="D111" s="2"/>
      <c r="E111" s="2"/>
      <c r="F111" s="1"/>
      <c r="G111" s="5"/>
      <c r="H111" s="5"/>
      <c r="I111" s="5"/>
      <c r="L111" s="9"/>
      <c r="N111" s="1"/>
      <c r="O111" s="8"/>
      <c r="P111" s="8"/>
      <c r="Q111" s="8"/>
      <c r="R111" s="10"/>
      <c r="S111" s="8"/>
      <c r="T111" s="8"/>
      <c r="U111" s="8"/>
      <c r="V111" s="11"/>
      <c r="W111" s="8"/>
      <c r="X111" s="8"/>
      <c r="Y111" s="8"/>
      <c r="Z111" s="11"/>
      <c r="AA111" s="2"/>
      <c r="AB111" s="2"/>
      <c r="AC111" s="2"/>
      <c r="AD111" s="12"/>
      <c r="AE111" s="2"/>
      <c r="AF111" s="2"/>
      <c r="AG111" s="2"/>
      <c r="AH111" s="12"/>
      <c r="AI111" s="12"/>
      <c r="AJ111" s="12"/>
      <c r="AK111" s="12"/>
      <c r="AL111" s="12"/>
      <c r="AM111" s="12"/>
      <c r="AN111" s="12"/>
      <c r="AO111" s="12"/>
      <c r="AP111" s="12"/>
      <c r="AQ111" s="12"/>
      <c r="AR111" s="12"/>
      <c r="AS111" s="12"/>
      <c r="AT111" s="12"/>
      <c r="AU111" s="7"/>
      <c r="AV111" s="7"/>
    </row>
    <row r="112" spans="2:48" s="3" customFormat="1" hidden="1" x14ac:dyDescent="0.25">
      <c r="B112" s="2"/>
      <c r="C112" s="2"/>
      <c r="D112" s="2"/>
      <c r="E112" s="2"/>
      <c r="F112" s="1"/>
      <c r="G112" s="5"/>
      <c r="H112" s="5"/>
      <c r="I112" s="5"/>
      <c r="L112" s="9"/>
      <c r="N112" s="1"/>
      <c r="O112" s="8"/>
      <c r="P112" s="8"/>
      <c r="Q112" s="8"/>
      <c r="R112" s="10"/>
      <c r="S112" s="8"/>
      <c r="T112" s="8"/>
      <c r="U112" s="8"/>
      <c r="V112" s="11"/>
      <c r="W112" s="8"/>
      <c r="X112" s="8"/>
      <c r="Y112" s="8"/>
      <c r="Z112" s="11"/>
      <c r="AA112" s="2"/>
      <c r="AB112" s="2"/>
      <c r="AC112" s="2"/>
      <c r="AD112" s="12"/>
      <c r="AE112" s="2"/>
      <c r="AF112" s="2"/>
      <c r="AG112" s="2"/>
      <c r="AH112" s="12"/>
      <c r="AI112" s="12"/>
      <c r="AJ112" s="12"/>
      <c r="AK112" s="12"/>
      <c r="AL112" s="12"/>
      <c r="AM112" s="12"/>
      <c r="AN112" s="12"/>
      <c r="AO112" s="12"/>
      <c r="AP112" s="12"/>
      <c r="AQ112" s="12"/>
      <c r="AR112" s="12"/>
      <c r="AS112" s="12"/>
      <c r="AT112" s="12"/>
      <c r="AU112" s="7"/>
      <c r="AV112" s="7"/>
    </row>
    <row r="113" spans="2:48" s="3" customFormat="1" hidden="1" x14ac:dyDescent="0.25">
      <c r="B113" s="2"/>
      <c r="C113" s="2"/>
      <c r="D113" s="2"/>
      <c r="E113" s="2"/>
      <c r="F113" s="1"/>
      <c r="G113" s="5"/>
      <c r="H113" s="5"/>
      <c r="I113" s="5"/>
      <c r="L113" s="9"/>
      <c r="N113" s="1"/>
      <c r="O113" s="8"/>
      <c r="P113" s="8"/>
      <c r="Q113" s="8"/>
      <c r="R113" s="10"/>
      <c r="S113" s="8"/>
      <c r="T113" s="8"/>
      <c r="U113" s="8"/>
      <c r="V113" s="11"/>
      <c r="W113" s="8"/>
      <c r="X113" s="8"/>
      <c r="Y113" s="8"/>
      <c r="Z113" s="11"/>
      <c r="AA113" s="2"/>
      <c r="AB113" s="2"/>
      <c r="AC113" s="2"/>
      <c r="AD113" s="12"/>
      <c r="AE113" s="2"/>
      <c r="AF113" s="2"/>
      <c r="AG113" s="2"/>
      <c r="AH113" s="12"/>
      <c r="AI113" s="12"/>
      <c r="AJ113" s="12"/>
      <c r="AK113" s="12"/>
      <c r="AL113" s="12"/>
      <c r="AM113" s="12"/>
      <c r="AN113" s="12"/>
      <c r="AO113" s="12"/>
      <c r="AP113" s="12"/>
      <c r="AQ113" s="12"/>
      <c r="AR113" s="12"/>
      <c r="AS113" s="12"/>
      <c r="AT113" s="12"/>
      <c r="AU113" s="7"/>
      <c r="AV113" s="7"/>
    </row>
    <row r="114" spans="2:48" s="3" customFormat="1" hidden="1" x14ac:dyDescent="0.25">
      <c r="B114" s="2"/>
      <c r="C114" s="2"/>
      <c r="D114" s="2"/>
      <c r="E114" s="2"/>
      <c r="F114" s="1"/>
      <c r="G114" s="5"/>
      <c r="H114" s="5"/>
      <c r="I114" s="5"/>
      <c r="L114" s="9"/>
      <c r="N114" s="1"/>
      <c r="O114" s="8"/>
      <c r="P114" s="8"/>
      <c r="Q114" s="8"/>
      <c r="R114" s="10"/>
      <c r="S114" s="8"/>
      <c r="T114" s="8"/>
      <c r="U114" s="8"/>
      <c r="V114" s="11"/>
      <c r="W114" s="8"/>
      <c r="X114" s="8"/>
      <c r="Y114" s="8"/>
      <c r="Z114" s="11"/>
      <c r="AA114" s="2"/>
      <c r="AB114" s="2"/>
      <c r="AC114" s="2"/>
      <c r="AD114" s="12"/>
      <c r="AE114" s="2"/>
      <c r="AF114" s="2"/>
      <c r="AG114" s="2"/>
      <c r="AH114" s="12"/>
      <c r="AI114" s="12"/>
      <c r="AJ114" s="12"/>
      <c r="AK114" s="12"/>
      <c r="AL114" s="12"/>
      <c r="AM114" s="12"/>
      <c r="AN114" s="12"/>
      <c r="AO114" s="12"/>
      <c r="AP114" s="12"/>
      <c r="AQ114" s="12"/>
      <c r="AR114" s="12"/>
      <c r="AS114" s="12"/>
      <c r="AT114" s="12"/>
      <c r="AU114" s="7"/>
      <c r="AV114" s="7"/>
    </row>
    <row r="115" spans="2:48" s="3" customFormat="1" hidden="1" x14ac:dyDescent="0.25">
      <c r="B115" s="2"/>
      <c r="C115" s="2"/>
      <c r="D115" s="2"/>
      <c r="E115" s="2"/>
      <c r="F115" s="1"/>
      <c r="G115" s="5"/>
      <c r="H115" s="5"/>
      <c r="I115" s="5"/>
      <c r="L115" s="9"/>
      <c r="N115" s="1"/>
      <c r="O115" s="8"/>
      <c r="P115" s="8"/>
      <c r="Q115" s="8"/>
      <c r="R115" s="10"/>
      <c r="S115" s="8"/>
      <c r="T115" s="8"/>
      <c r="U115" s="8"/>
      <c r="V115" s="11"/>
      <c r="W115" s="8"/>
      <c r="X115" s="8"/>
      <c r="Y115" s="8"/>
      <c r="Z115" s="11"/>
      <c r="AA115" s="2"/>
      <c r="AB115" s="2"/>
      <c r="AC115" s="2"/>
      <c r="AD115" s="12"/>
      <c r="AE115" s="2"/>
      <c r="AF115" s="2"/>
      <c r="AG115" s="2"/>
      <c r="AH115" s="12"/>
      <c r="AI115" s="12"/>
      <c r="AJ115" s="12"/>
      <c r="AK115" s="12"/>
      <c r="AL115" s="12"/>
      <c r="AM115" s="12"/>
      <c r="AN115" s="12"/>
      <c r="AO115" s="12"/>
      <c r="AP115" s="12"/>
      <c r="AQ115" s="12"/>
      <c r="AR115" s="12"/>
      <c r="AS115" s="12"/>
      <c r="AT115" s="12"/>
      <c r="AU115" s="7"/>
      <c r="AV115" s="7"/>
    </row>
    <row r="116" spans="2:48" s="3" customFormat="1" hidden="1" x14ac:dyDescent="0.25">
      <c r="B116" s="2"/>
      <c r="C116" s="2"/>
      <c r="D116" s="2"/>
      <c r="E116" s="2"/>
      <c r="F116" s="1"/>
      <c r="G116" s="5"/>
      <c r="H116" s="5"/>
      <c r="I116" s="5"/>
      <c r="L116" s="9"/>
      <c r="N116" s="1"/>
      <c r="O116" s="8"/>
      <c r="P116" s="8"/>
      <c r="Q116" s="8"/>
      <c r="R116" s="10"/>
      <c r="S116" s="8"/>
      <c r="T116" s="8"/>
      <c r="U116" s="8"/>
      <c r="V116" s="11"/>
      <c r="W116" s="8"/>
      <c r="X116" s="8"/>
      <c r="Y116" s="8"/>
      <c r="Z116" s="11"/>
      <c r="AA116" s="2"/>
      <c r="AB116" s="2"/>
      <c r="AC116" s="2"/>
      <c r="AD116" s="12"/>
      <c r="AE116" s="2"/>
      <c r="AF116" s="2"/>
      <c r="AG116" s="2"/>
      <c r="AH116" s="12"/>
      <c r="AI116" s="12"/>
      <c r="AJ116" s="12"/>
      <c r="AK116" s="12"/>
      <c r="AL116" s="12"/>
      <c r="AM116" s="12"/>
      <c r="AN116" s="12"/>
      <c r="AO116" s="12"/>
      <c r="AP116" s="12"/>
      <c r="AQ116" s="12"/>
      <c r="AR116" s="12"/>
      <c r="AS116" s="12"/>
      <c r="AT116" s="12"/>
      <c r="AU116" s="7"/>
      <c r="AV116" s="7"/>
    </row>
    <row r="117" spans="2:48" s="3" customFormat="1" hidden="1" x14ac:dyDescent="0.25">
      <c r="B117" s="2"/>
      <c r="C117" s="2"/>
      <c r="D117" s="2"/>
      <c r="E117" s="2"/>
      <c r="F117" s="1"/>
      <c r="G117" s="5"/>
      <c r="H117" s="5"/>
      <c r="I117" s="5"/>
      <c r="L117" s="9"/>
      <c r="N117" s="1"/>
      <c r="O117" s="8"/>
      <c r="P117" s="8"/>
      <c r="Q117" s="8"/>
      <c r="R117" s="10"/>
      <c r="S117" s="8"/>
      <c r="T117" s="8"/>
      <c r="U117" s="8"/>
      <c r="V117" s="11"/>
      <c r="W117" s="8"/>
      <c r="X117" s="8"/>
      <c r="Y117" s="8"/>
      <c r="Z117" s="11"/>
      <c r="AA117" s="2"/>
      <c r="AB117" s="2"/>
      <c r="AC117" s="2"/>
      <c r="AD117" s="12"/>
      <c r="AE117" s="2"/>
      <c r="AF117" s="2"/>
      <c r="AG117" s="2"/>
      <c r="AH117" s="12"/>
      <c r="AI117" s="12"/>
      <c r="AJ117" s="12"/>
      <c r="AK117" s="12"/>
      <c r="AL117" s="12"/>
      <c r="AM117" s="12"/>
      <c r="AN117" s="12"/>
      <c r="AO117" s="12"/>
      <c r="AP117" s="12"/>
      <c r="AQ117" s="12"/>
      <c r="AR117" s="12"/>
      <c r="AS117" s="12"/>
      <c r="AT117" s="12"/>
      <c r="AU117" s="7"/>
      <c r="AV117" s="7"/>
    </row>
    <row r="118" spans="2:48" s="3" customFormat="1" hidden="1" x14ac:dyDescent="0.25">
      <c r="B118" s="2"/>
      <c r="C118" s="2"/>
      <c r="D118" s="2"/>
      <c r="E118" s="2"/>
      <c r="F118" s="1"/>
      <c r="G118" s="5"/>
      <c r="H118" s="5"/>
      <c r="I118" s="5"/>
      <c r="L118" s="9"/>
      <c r="N118" s="1"/>
      <c r="O118" s="8"/>
      <c r="P118" s="8"/>
      <c r="Q118" s="8"/>
      <c r="R118" s="10"/>
      <c r="S118" s="8"/>
      <c r="T118" s="8"/>
      <c r="U118" s="8"/>
      <c r="V118" s="11"/>
      <c r="W118" s="8"/>
      <c r="X118" s="8"/>
      <c r="Y118" s="8"/>
      <c r="Z118" s="11"/>
      <c r="AA118" s="2"/>
      <c r="AB118" s="2"/>
      <c r="AC118" s="2"/>
      <c r="AD118" s="12"/>
      <c r="AE118" s="2"/>
      <c r="AF118" s="2"/>
      <c r="AG118" s="2"/>
      <c r="AH118" s="12"/>
      <c r="AI118" s="12"/>
      <c r="AJ118" s="12"/>
      <c r="AK118" s="12"/>
      <c r="AL118" s="12"/>
      <c r="AM118" s="12"/>
      <c r="AN118" s="12"/>
      <c r="AO118" s="12"/>
      <c r="AP118" s="12"/>
      <c r="AQ118" s="12"/>
      <c r="AR118" s="12"/>
      <c r="AS118" s="12"/>
      <c r="AT118" s="12"/>
      <c r="AU118" s="7"/>
      <c r="AV118" s="7"/>
    </row>
    <row r="119" spans="2:48" s="3" customFormat="1" hidden="1" x14ac:dyDescent="0.25">
      <c r="B119" s="2"/>
      <c r="C119" s="2"/>
      <c r="D119" s="2"/>
      <c r="E119" s="2"/>
      <c r="F119" s="1"/>
      <c r="G119" s="5"/>
      <c r="H119" s="5"/>
      <c r="I119" s="5"/>
      <c r="L119" s="9"/>
      <c r="N119" s="1"/>
      <c r="O119" s="8"/>
      <c r="P119" s="8"/>
      <c r="Q119" s="8"/>
      <c r="R119" s="10"/>
      <c r="S119" s="8"/>
      <c r="T119" s="8"/>
      <c r="U119" s="8"/>
      <c r="V119" s="11"/>
      <c r="W119" s="8"/>
      <c r="X119" s="8"/>
      <c r="Y119" s="8"/>
      <c r="Z119" s="11"/>
      <c r="AA119" s="2"/>
      <c r="AB119" s="2"/>
      <c r="AC119" s="2"/>
      <c r="AD119" s="12"/>
      <c r="AE119" s="2"/>
      <c r="AF119" s="2"/>
      <c r="AG119" s="2"/>
      <c r="AH119" s="12"/>
      <c r="AI119" s="12"/>
      <c r="AJ119" s="12"/>
      <c r="AK119" s="12"/>
      <c r="AL119" s="12"/>
      <c r="AM119" s="12"/>
      <c r="AN119" s="12"/>
      <c r="AO119" s="12"/>
      <c r="AP119" s="12"/>
      <c r="AQ119" s="12"/>
      <c r="AR119" s="12"/>
      <c r="AS119" s="12"/>
      <c r="AT119" s="12"/>
      <c r="AU119" s="7"/>
      <c r="AV119" s="7"/>
    </row>
    <row r="120" spans="2:48" s="3" customFormat="1" hidden="1" x14ac:dyDescent="0.25">
      <c r="B120" s="2"/>
      <c r="C120" s="2"/>
      <c r="D120" s="2"/>
      <c r="E120" s="2"/>
      <c r="F120" s="1"/>
      <c r="G120" s="5"/>
      <c r="H120" s="5"/>
      <c r="I120" s="5"/>
      <c r="L120" s="9"/>
      <c r="N120" s="1"/>
      <c r="O120" s="8"/>
      <c r="P120" s="8"/>
      <c r="Q120" s="8"/>
      <c r="R120" s="10"/>
      <c r="S120" s="8"/>
      <c r="T120" s="8"/>
      <c r="U120" s="8"/>
      <c r="V120" s="11"/>
      <c r="W120" s="8"/>
      <c r="X120" s="8"/>
      <c r="Y120" s="8"/>
      <c r="Z120" s="11"/>
      <c r="AA120" s="2"/>
      <c r="AB120" s="2"/>
      <c r="AC120" s="2"/>
      <c r="AD120" s="12"/>
      <c r="AE120" s="2"/>
      <c r="AF120" s="2"/>
      <c r="AG120" s="2"/>
      <c r="AH120" s="12"/>
      <c r="AI120" s="12"/>
      <c r="AJ120" s="12"/>
      <c r="AK120" s="12"/>
      <c r="AL120" s="12"/>
      <c r="AM120" s="12"/>
      <c r="AN120" s="12"/>
      <c r="AO120" s="12"/>
      <c r="AP120" s="12"/>
      <c r="AQ120" s="12"/>
      <c r="AR120" s="12"/>
      <c r="AS120" s="12"/>
      <c r="AT120" s="12"/>
      <c r="AU120" s="7"/>
      <c r="AV120" s="7"/>
    </row>
    <row r="121" spans="2:48" s="3" customFormat="1" hidden="1" x14ac:dyDescent="0.25">
      <c r="B121" s="2"/>
      <c r="C121" s="2"/>
      <c r="D121" s="2"/>
      <c r="E121" s="2"/>
      <c r="F121" s="1"/>
      <c r="G121" s="5"/>
      <c r="H121" s="5"/>
      <c r="I121" s="5"/>
      <c r="L121" s="9"/>
      <c r="N121" s="1"/>
      <c r="O121" s="8"/>
      <c r="P121" s="8"/>
      <c r="Q121" s="8"/>
      <c r="R121" s="10"/>
      <c r="S121" s="8"/>
      <c r="T121" s="8"/>
      <c r="U121" s="8"/>
      <c r="V121" s="11"/>
      <c r="W121" s="8"/>
      <c r="X121" s="8"/>
      <c r="Y121" s="8"/>
      <c r="Z121" s="11"/>
      <c r="AA121" s="2"/>
      <c r="AB121" s="2"/>
      <c r="AC121" s="2"/>
      <c r="AD121" s="12"/>
      <c r="AE121" s="2"/>
      <c r="AF121" s="2"/>
      <c r="AG121" s="2"/>
      <c r="AH121" s="12"/>
      <c r="AI121" s="12"/>
      <c r="AJ121" s="12"/>
      <c r="AK121" s="12"/>
      <c r="AL121" s="12"/>
      <c r="AM121" s="12"/>
      <c r="AN121" s="12"/>
      <c r="AO121" s="12"/>
      <c r="AP121" s="12"/>
      <c r="AQ121" s="12"/>
      <c r="AR121" s="12"/>
      <c r="AS121" s="12"/>
      <c r="AT121" s="12"/>
      <c r="AU121" s="7"/>
      <c r="AV121" s="7"/>
    </row>
    <row r="122" spans="2:48" s="3" customFormat="1" hidden="1" x14ac:dyDescent="0.25">
      <c r="B122" s="2"/>
      <c r="C122" s="2"/>
      <c r="D122" s="2"/>
      <c r="E122" s="2"/>
      <c r="F122" s="1"/>
      <c r="G122" s="5"/>
      <c r="H122" s="5"/>
      <c r="I122" s="5"/>
      <c r="L122" s="9"/>
      <c r="N122" s="1"/>
      <c r="O122" s="8"/>
      <c r="P122" s="8"/>
      <c r="Q122" s="8"/>
      <c r="R122" s="10"/>
      <c r="S122" s="8"/>
      <c r="T122" s="8"/>
      <c r="U122" s="8"/>
      <c r="V122" s="11"/>
      <c r="W122" s="8"/>
      <c r="X122" s="8"/>
      <c r="Y122" s="8"/>
      <c r="Z122" s="11"/>
      <c r="AA122" s="2"/>
      <c r="AB122" s="2"/>
      <c r="AC122" s="2"/>
      <c r="AD122" s="12"/>
      <c r="AE122" s="2"/>
      <c r="AF122" s="2"/>
      <c r="AG122" s="2"/>
      <c r="AH122" s="12"/>
      <c r="AI122" s="12"/>
      <c r="AJ122" s="12"/>
      <c r="AK122" s="12"/>
      <c r="AL122" s="12"/>
      <c r="AM122" s="12"/>
      <c r="AN122" s="12"/>
      <c r="AO122" s="12"/>
      <c r="AP122" s="12"/>
      <c r="AQ122" s="12"/>
      <c r="AR122" s="12"/>
      <c r="AS122" s="12"/>
      <c r="AT122" s="12"/>
      <c r="AU122" s="7"/>
      <c r="AV122" s="7"/>
    </row>
    <row r="123" spans="2:48" s="3" customFormat="1" hidden="1" x14ac:dyDescent="0.25">
      <c r="B123" s="2"/>
      <c r="C123" s="2"/>
      <c r="D123" s="2"/>
      <c r="E123" s="2"/>
      <c r="F123" s="1"/>
      <c r="G123" s="5"/>
      <c r="H123" s="5"/>
      <c r="I123" s="5"/>
      <c r="L123" s="9"/>
      <c r="N123" s="1"/>
      <c r="O123" s="8"/>
      <c r="P123" s="8"/>
      <c r="Q123" s="8"/>
      <c r="R123" s="10"/>
      <c r="S123" s="8"/>
      <c r="T123" s="8"/>
      <c r="U123" s="8"/>
      <c r="V123" s="11"/>
      <c r="W123" s="8"/>
      <c r="X123" s="8"/>
      <c r="Y123" s="8"/>
      <c r="Z123" s="11"/>
      <c r="AA123" s="2"/>
      <c r="AB123" s="2"/>
      <c r="AC123" s="2"/>
      <c r="AD123" s="12"/>
      <c r="AE123" s="2"/>
      <c r="AF123" s="2"/>
      <c r="AG123" s="2"/>
      <c r="AH123" s="12"/>
      <c r="AI123" s="12"/>
      <c r="AJ123" s="12"/>
      <c r="AK123" s="12"/>
      <c r="AL123" s="12"/>
      <c r="AM123" s="12"/>
      <c r="AN123" s="12"/>
      <c r="AO123" s="12"/>
      <c r="AP123" s="12"/>
      <c r="AQ123" s="12"/>
      <c r="AR123" s="12"/>
      <c r="AS123" s="12"/>
      <c r="AT123" s="12"/>
      <c r="AU123" s="7"/>
      <c r="AV123" s="7"/>
    </row>
    <row r="124" spans="2:48" s="3" customFormat="1" hidden="1" x14ac:dyDescent="0.25">
      <c r="B124" s="2"/>
      <c r="C124" s="2"/>
      <c r="D124" s="2"/>
      <c r="E124" s="2"/>
      <c r="F124" s="1"/>
      <c r="G124" s="5"/>
      <c r="H124" s="5"/>
      <c r="I124" s="5"/>
      <c r="L124" s="9"/>
      <c r="N124" s="1"/>
      <c r="O124" s="8"/>
      <c r="P124" s="8"/>
      <c r="Q124" s="8"/>
      <c r="R124" s="10"/>
      <c r="S124" s="8"/>
      <c r="T124" s="8"/>
      <c r="U124" s="8"/>
      <c r="V124" s="11"/>
      <c r="W124" s="8"/>
      <c r="X124" s="8"/>
      <c r="Y124" s="8"/>
      <c r="Z124" s="11"/>
      <c r="AA124" s="2"/>
      <c r="AB124" s="2"/>
      <c r="AC124" s="2"/>
      <c r="AD124" s="12"/>
      <c r="AE124" s="2"/>
      <c r="AF124" s="2"/>
      <c r="AG124" s="2"/>
      <c r="AH124" s="12"/>
      <c r="AI124" s="12"/>
      <c r="AJ124" s="12"/>
      <c r="AK124" s="12"/>
      <c r="AL124" s="12"/>
      <c r="AM124" s="12"/>
      <c r="AN124" s="12"/>
      <c r="AO124" s="12"/>
      <c r="AP124" s="12"/>
      <c r="AQ124" s="12"/>
      <c r="AR124" s="12"/>
      <c r="AS124" s="12"/>
      <c r="AT124" s="12"/>
      <c r="AU124" s="7"/>
      <c r="AV124" s="7"/>
    </row>
    <row r="125" spans="2:48" s="3" customFormat="1" hidden="1" x14ac:dyDescent="0.25">
      <c r="B125" s="2"/>
      <c r="C125" s="2"/>
      <c r="D125" s="2"/>
      <c r="E125" s="2"/>
      <c r="F125" s="1"/>
      <c r="G125" s="5"/>
      <c r="H125" s="5"/>
      <c r="I125" s="5"/>
      <c r="L125" s="9"/>
      <c r="N125" s="1"/>
      <c r="O125" s="8"/>
      <c r="P125" s="8"/>
      <c r="Q125" s="8"/>
      <c r="R125" s="10"/>
      <c r="S125" s="8"/>
      <c r="T125" s="8"/>
      <c r="U125" s="8"/>
      <c r="V125" s="11"/>
      <c r="W125" s="8"/>
      <c r="X125" s="8"/>
      <c r="Y125" s="8"/>
      <c r="Z125" s="11"/>
      <c r="AA125" s="2"/>
      <c r="AB125" s="2"/>
      <c r="AC125" s="2"/>
      <c r="AD125" s="12"/>
      <c r="AE125" s="2"/>
      <c r="AF125" s="2"/>
      <c r="AG125" s="2"/>
      <c r="AH125" s="12"/>
      <c r="AI125" s="12"/>
      <c r="AJ125" s="12"/>
      <c r="AK125" s="12"/>
      <c r="AL125" s="12"/>
      <c r="AM125" s="12"/>
      <c r="AN125" s="12"/>
      <c r="AO125" s="12"/>
      <c r="AP125" s="12"/>
      <c r="AQ125" s="12"/>
      <c r="AR125" s="12"/>
      <c r="AS125" s="12"/>
      <c r="AT125" s="12"/>
      <c r="AU125" s="7"/>
      <c r="AV125" s="7"/>
    </row>
    <row r="126" spans="2:48" s="3" customFormat="1" hidden="1" x14ac:dyDescent="0.25">
      <c r="B126" s="2"/>
      <c r="C126" s="2"/>
      <c r="D126" s="2"/>
      <c r="E126" s="2"/>
      <c r="F126" s="1"/>
      <c r="G126" s="5"/>
      <c r="H126" s="5"/>
      <c r="I126" s="5"/>
      <c r="L126" s="9"/>
      <c r="N126" s="1"/>
      <c r="O126" s="8"/>
      <c r="P126" s="8"/>
      <c r="Q126" s="8"/>
      <c r="R126" s="10"/>
      <c r="S126" s="8"/>
      <c r="T126" s="8"/>
      <c r="U126" s="8"/>
      <c r="V126" s="11"/>
      <c r="W126" s="8"/>
      <c r="X126" s="8"/>
      <c r="Y126" s="8"/>
      <c r="Z126" s="11"/>
      <c r="AA126" s="2"/>
      <c r="AB126" s="2"/>
      <c r="AC126" s="2"/>
      <c r="AD126" s="12"/>
      <c r="AE126" s="2"/>
      <c r="AF126" s="2"/>
      <c r="AG126" s="2"/>
      <c r="AH126" s="12"/>
      <c r="AI126" s="12"/>
      <c r="AJ126" s="12"/>
      <c r="AK126" s="12"/>
      <c r="AL126" s="12"/>
      <c r="AM126" s="12"/>
      <c r="AN126" s="12"/>
      <c r="AO126" s="12"/>
      <c r="AP126" s="12"/>
      <c r="AQ126" s="12"/>
      <c r="AR126" s="12"/>
      <c r="AS126" s="12"/>
      <c r="AT126" s="12"/>
      <c r="AU126" s="7"/>
      <c r="AV126" s="7"/>
    </row>
    <row r="127" spans="2:48" s="3" customFormat="1" hidden="1" x14ac:dyDescent="0.25">
      <c r="B127" s="2"/>
      <c r="C127" s="2"/>
      <c r="D127" s="2"/>
      <c r="E127" s="2"/>
      <c r="F127" s="1"/>
      <c r="G127" s="5"/>
      <c r="H127" s="5"/>
      <c r="I127" s="5"/>
      <c r="L127" s="9"/>
      <c r="N127" s="1"/>
      <c r="O127" s="8"/>
      <c r="P127" s="8"/>
      <c r="Q127" s="8"/>
      <c r="R127" s="10"/>
      <c r="S127" s="8"/>
      <c r="T127" s="8"/>
      <c r="U127" s="8"/>
      <c r="V127" s="11"/>
      <c r="W127" s="8"/>
      <c r="X127" s="8"/>
      <c r="Y127" s="8"/>
      <c r="Z127" s="11"/>
      <c r="AA127" s="2"/>
      <c r="AB127" s="2"/>
      <c r="AC127" s="2"/>
      <c r="AD127" s="12"/>
      <c r="AE127" s="2"/>
      <c r="AF127" s="2"/>
      <c r="AG127" s="2"/>
      <c r="AH127" s="12"/>
      <c r="AI127" s="12"/>
      <c r="AJ127" s="12"/>
      <c r="AK127" s="12"/>
      <c r="AL127" s="12"/>
      <c r="AM127" s="12"/>
      <c r="AN127" s="12"/>
      <c r="AO127" s="12"/>
      <c r="AP127" s="12"/>
      <c r="AQ127" s="12"/>
      <c r="AR127" s="12"/>
      <c r="AS127" s="12"/>
      <c r="AT127" s="12"/>
      <c r="AU127" s="7"/>
      <c r="AV127" s="7"/>
    </row>
    <row r="128" spans="2:48" s="3" customFormat="1" hidden="1" x14ac:dyDescent="0.25">
      <c r="B128" s="2"/>
      <c r="C128" s="2"/>
      <c r="D128" s="2"/>
      <c r="E128" s="2"/>
      <c r="F128" s="1"/>
      <c r="G128" s="5"/>
      <c r="H128" s="5"/>
      <c r="I128" s="5"/>
      <c r="L128" s="9"/>
      <c r="N128" s="1"/>
      <c r="O128" s="8"/>
      <c r="P128" s="8"/>
      <c r="Q128" s="8"/>
      <c r="R128" s="10"/>
      <c r="S128" s="8"/>
      <c r="T128" s="8"/>
      <c r="U128" s="8"/>
      <c r="V128" s="11"/>
      <c r="W128" s="8"/>
      <c r="X128" s="8"/>
      <c r="Y128" s="8"/>
      <c r="Z128" s="11"/>
      <c r="AA128" s="2"/>
      <c r="AB128" s="2"/>
      <c r="AC128" s="2"/>
      <c r="AD128" s="12"/>
      <c r="AE128" s="2"/>
      <c r="AF128" s="2"/>
      <c r="AG128" s="2"/>
      <c r="AH128" s="12"/>
      <c r="AI128" s="12"/>
      <c r="AJ128" s="12"/>
      <c r="AK128" s="12"/>
      <c r="AL128" s="12"/>
      <c r="AM128" s="12"/>
      <c r="AN128" s="12"/>
      <c r="AO128" s="12"/>
      <c r="AP128" s="12"/>
      <c r="AQ128" s="12"/>
      <c r="AR128" s="12"/>
      <c r="AS128" s="12"/>
      <c r="AT128" s="12"/>
      <c r="AU128" s="7"/>
      <c r="AV128" s="7"/>
    </row>
    <row r="129" spans="2:48" s="3" customFormat="1" hidden="1" x14ac:dyDescent="0.25">
      <c r="B129" s="2"/>
      <c r="C129" s="2"/>
      <c r="D129" s="2"/>
      <c r="E129" s="2"/>
      <c r="F129" s="1"/>
      <c r="G129" s="5"/>
      <c r="H129" s="5"/>
      <c r="I129" s="5"/>
      <c r="L129" s="9"/>
      <c r="N129" s="1"/>
      <c r="O129" s="8"/>
      <c r="P129" s="8"/>
      <c r="Q129" s="8"/>
      <c r="R129" s="10"/>
      <c r="S129" s="8"/>
      <c r="T129" s="8"/>
      <c r="U129" s="8"/>
      <c r="V129" s="11"/>
      <c r="W129" s="8"/>
      <c r="X129" s="8"/>
      <c r="Y129" s="8"/>
      <c r="Z129" s="11"/>
      <c r="AA129" s="2"/>
      <c r="AB129" s="2"/>
      <c r="AC129" s="2"/>
      <c r="AD129" s="12"/>
      <c r="AE129" s="2"/>
      <c r="AF129" s="2"/>
      <c r="AG129" s="2"/>
      <c r="AH129" s="12"/>
      <c r="AI129" s="12"/>
      <c r="AJ129" s="12"/>
      <c r="AK129" s="12"/>
      <c r="AL129" s="12"/>
      <c r="AM129" s="12"/>
      <c r="AN129" s="12"/>
      <c r="AO129" s="12"/>
      <c r="AP129" s="12"/>
      <c r="AQ129" s="12"/>
      <c r="AR129" s="12"/>
      <c r="AS129" s="12"/>
      <c r="AT129" s="12"/>
      <c r="AU129" s="7"/>
      <c r="AV129" s="7"/>
    </row>
    <row r="130" spans="2:48" s="3" customFormat="1" hidden="1" x14ac:dyDescent="0.25">
      <c r="B130" s="2"/>
      <c r="C130" s="2"/>
      <c r="D130" s="2"/>
      <c r="E130" s="2"/>
      <c r="F130" s="1"/>
      <c r="G130" s="5"/>
      <c r="H130" s="5"/>
      <c r="I130" s="5"/>
      <c r="L130" s="9"/>
      <c r="N130" s="1"/>
      <c r="O130" s="8"/>
      <c r="P130" s="8"/>
      <c r="Q130" s="8"/>
      <c r="R130" s="10"/>
      <c r="S130" s="8"/>
      <c r="T130" s="8"/>
      <c r="U130" s="8"/>
      <c r="V130" s="11"/>
      <c r="W130" s="8"/>
      <c r="X130" s="8"/>
      <c r="Y130" s="8"/>
      <c r="Z130" s="11"/>
      <c r="AA130" s="2"/>
      <c r="AB130" s="2"/>
      <c r="AC130" s="2"/>
      <c r="AD130" s="12"/>
      <c r="AE130" s="2"/>
      <c r="AF130" s="2"/>
      <c r="AG130" s="2"/>
      <c r="AH130" s="12"/>
      <c r="AI130" s="12"/>
      <c r="AJ130" s="12"/>
      <c r="AK130" s="12"/>
      <c r="AL130" s="12"/>
      <c r="AM130" s="12"/>
      <c r="AN130" s="12"/>
      <c r="AO130" s="12"/>
      <c r="AP130" s="12"/>
      <c r="AQ130" s="12"/>
      <c r="AR130" s="12"/>
      <c r="AS130" s="12"/>
      <c r="AT130" s="12"/>
      <c r="AU130" s="7"/>
      <c r="AV130" s="7"/>
    </row>
    <row r="131" spans="2:48" s="3" customFormat="1" hidden="1" x14ac:dyDescent="0.25">
      <c r="B131" s="2"/>
      <c r="C131" s="2"/>
      <c r="D131" s="2"/>
      <c r="E131" s="2"/>
      <c r="F131" s="1"/>
      <c r="G131" s="5"/>
      <c r="H131" s="5"/>
      <c r="I131" s="5"/>
      <c r="L131" s="9"/>
      <c r="N131" s="1"/>
      <c r="O131" s="8"/>
      <c r="P131" s="8"/>
      <c r="Q131" s="8"/>
      <c r="R131" s="10"/>
      <c r="S131" s="8"/>
      <c r="T131" s="8"/>
      <c r="U131" s="8"/>
      <c r="V131" s="11"/>
      <c r="W131" s="8"/>
      <c r="X131" s="8"/>
      <c r="Y131" s="8"/>
      <c r="Z131" s="11"/>
      <c r="AA131" s="2"/>
      <c r="AB131" s="2"/>
      <c r="AC131" s="2"/>
      <c r="AD131" s="12"/>
      <c r="AE131" s="2"/>
      <c r="AF131" s="2"/>
      <c r="AG131" s="2"/>
      <c r="AH131" s="12"/>
      <c r="AI131" s="12"/>
      <c r="AJ131" s="12"/>
      <c r="AK131" s="12"/>
      <c r="AL131" s="12"/>
      <c r="AM131" s="12"/>
      <c r="AN131" s="12"/>
      <c r="AO131" s="12"/>
      <c r="AP131" s="12"/>
      <c r="AQ131" s="12"/>
      <c r="AR131" s="12"/>
      <c r="AS131" s="12"/>
      <c r="AT131" s="12"/>
      <c r="AU131" s="7"/>
      <c r="AV131" s="7"/>
    </row>
    <row r="132" spans="2:48" s="3" customFormat="1" hidden="1" x14ac:dyDescent="0.25">
      <c r="B132" s="2"/>
      <c r="C132" s="2"/>
      <c r="D132" s="2"/>
      <c r="E132" s="2"/>
      <c r="F132" s="1"/>
      <c r="G132" s="5"/>
      <c r="H132" s="5"/>
      <c r="I132" s="5"/>
      <c r="L132" s="9"/>
      <c r="N132" s="1"/>
      <c r="O132" s="8"/>
      <c r="P132" s="8"/>
      <c r="Q132" s="8"/>
      <c r="R132" s="10"/>
      <c r="S132" s="8"/>
      <c r="T132" s="8"/>
      <c r="U132" s="8"/>
      <c r="V132" s="11"/>
      <c r="W132" s="8"/>
      <c r="X132" s="8"/>
      <c r="Y132" s="8"/>
      <c r="Z132" s="11"/>
      <c r="AA132" s="2"/>
      <c r="AB132" s="2"/>
      <c r="AC132" s="2"/>
      <c r="AD132" s="12"/>
      <c r="AE132" s="2"/>
      <c r="AF132" s="2"/>
      <c r="AG132" s="2"/>
      <c r="AH132" s="12"/>
      <c r="AI132" s="12"/>
      <c r="AJ132" s="12"/>
      <c r="AK132" s="12"/>
      <c r="AL132" s="12"/>
      <c r="AM132" s="12"/>
      <c r="AN132" s="12"/>
      <c r="AO132" s="12"/>
      <c r="AP132" s="12"/>
      <c r="AQ132" s="12"/>
      <c r="AR132" s="12"/>
      <c r="AS132" s="12"/>
      <c r="AT132" s="12"/>
      <c r="AU132" s="7"/>
      <c r="AV132" s="7"/>
    </row>
    <row r="133" spans="2:48" s="3" customFormat="1" hidden="1" x14ac:dyDescent="0.25">
      <c r="B133" s="2"/>
      <c r="C133" s="2"/>
      <c r="D133" s="2"/>
      <c r="E133" s="2"/>
      <c r="F133" s="1"/>
      <c r="G133" s="5"/>
      <c r="H133" s="5"/>
      <c r="I133" s="5"/>
      <c r="L133" s="9"/>
      <c r="N133" s="1"/>
      <c r="O133" s="8"/>
      <c r="P133" s="8"/>
      <c r="Q133" s="8"/>
      <c r="R133" s="10"/>
      <c r="S133" s="8"/>
      <c r="T133" s="8"/>
      <c r="U133" s="8"/>
      <c r="V133" s="11"/>
      <c r="W133" s="8"/>
      <c r="X133" s="8"/>
      <c r="Y133" s="8"/>
      <c r="Z133" s="11"/>
      <c r="AA133" s="2"/>
      <c r="AB133" s="2"/>
      <c r="AC133" s="2"/>
      <c r="AD133" s="12"/>
      <c r="AE133" s="2"/>
      <c r="AF133" s="2"/>
      <c r="AG133" s="2"/>
      <c r="AH133" s="12"/>
      <c r="AI133" s="12"/>
      <c r="AJ133" s="12"/>
      <c r="AK133" s="12"/>
      <c r="AL133" s="12"/>
      <c r="AM133" s="12"/>
      <c r="AN133" s="12"/>
      <c r="AO133" s="12"/>
      <c r="AP133" s="12"/>
      <c r="AQ133" s="12"/>
      <c r="AR133" s="12"/>
      <c r="AS133" s="12"/>
      <c r="AT133" s="12"/>
      <c r="AU133" s="7"/>
      <c r="AV133" s="7"/>
    </row>
    <row r="134" spans="2:48" s="3" customFormat="1" hidden="1" x14ac:dyDescent="0.25">
      <c r="B134" s="2"/>
      <c r="C134" s="2"/>
      <c r="D134" s="2"/>
      <c r="E134" s="2"/>
      <c r="F134" s="1"/>
      <c r="G134" s="5"/>
      <c r="H134" s="5"/>
      <c r="I134" s="5"/>
      <c r="L134" s="9"/>
      <c r="N134" s="1"/>
      <c r="O134" s="8"/>
      <c r="P134" s="8"/>
      <c r="Q134" s="8"/>
      <c r="R134" s="10"/>
      <c r="S134" s="8"/>
      <c r="T134" s="8"/>
      <c r="U134" s="8"/>
      <c r="V134" s="11"/>
      <c r="W134" s="8"/>
      <c r="X134" s="8"/>
      <c r="Y134" s="8"/>
      <c r="Z134" s="11"/>
      <c r="AA134" s="2"/>
      <c r="AB134" s="2"/>
      <c r="AC134" s="2"/>
      <c r="AD134" s="12"/>
      <c r="AE134" s="2"/>
      <c r="AF134" s="2"/>
      <c r="AG134" s="2"/>
      <c r="AH134" s="12"/>
      <c r="AI134" s="12"/>
      <c r="AJ134" s="12"/>
      <c r="AK134" s="12"/>
      <c r="AL134" s="12"/>
      <c r="AM134" s="12"/>
      <c r="AN134" s="12"/>
      <c r="AO134" s="12"/>
      <c r="AP134" s="12"/>
      <c r="AQ134" s="12"/>
      <c r="AR134" s="12"/>
      <c r="AS134" s="12"/>
      <c r="AT134" s="12"/>
      <c r="AU134" s="7"/>
      <c r="AV134" s="7"/>
    </row>
    <row r="135" spans="2:48" s="3" customFormat="1" hidden="1" x14ac:dyDescent="0.25">
      <c r="B135" s="2"/>
      <c r="C135" s="2"/>
      <c r="D135" s="2"/>
      <c r="E135" s="2"/>
      <c r="F135" s="1"/>
      <c r="G135" s="5"/>
      <c r="H135" s="5"/>
      <c r="I135" s="5"/>
      <c r="L135" s="9"/>
      <c r="N135" s="1"/>
      <c r="O135" s="8"/>
      <c r="P135" s="8"/>
      <c r="Q135" s="8"/>
      <c r="R135" s="10"/>
      <c r="S135" s="8"/>
      <c r="T135" s="8"/>
      <c r="U135" s="8"/>
      <c r="V135" s="11"/>
      <c r="W135" s="8"/>
      <c r="X135" s="8"/>
      <c r="Y135" s="8"/>
      <c r="Z135" s="11"/>
      <c r="AA135" s="2"/>
      <c r="AB135" s="2"/>
      <c r="AC135" s="2"/>
      <c r="AD135" s="12"/>
      <c r="AE135" s="2"/>
      <c r="AF135" s="2"/>
      <c r="AG135" s="2"/>
      <c r="AH135" s="12"/>
      <c r="AI135" s="12"/>
      <c r="AJ135" s="12"/>
      <c r="AK135" s="12"/>
      <c r="AL135" s="12"/>
      <c r="AM135" s="12"/>
      <c r="AN135" s="12"/>
      <c r="AO135" s="12"/>
      <c r="AP135" s="12"/>
      <c r="AQ135" s="12"/>
      <c r="AR135" s="12"/>
      <c r="AS135" s="12"/>
      <c r="AT135" s="12"/>
      <c r="AU135" s="7"/>
      <c r="AV135" s="7"/>
    </row>
    <row r="136" spans="2:48" s="3" customFormat="1" hidden="1" x14ac:dyDescent="0.25">
      <c r="B136" s="2"/>
      <c r="C136" s="2"/>
      <c r="D136" s="2"/>
      <c r="E136" s="2"/>
      <c r="F136" s="1"/>
      <c r="G136" s="5"/>
      <c r="H136" s="5"/>
      <c r="I136" s="5"/>
      <c r="L136" s="9"/>
      <c r="N136" s="1"/>
      <c r="O136" s="8"/>
      <c r="P136" s="8"/>
      <c r="Q136" s="8"/>
      <c r="R136" s="10"/>
      <c r="S136" s="8"/>
      <c r="T136" s="8"/>
      <c r="U136" s="8"/>
      <c r="V136" s="11"/>
      <c r="W136" s="8"/>
      <c r="X136" s="8"/>
      <c r="Y136" s="8"/>
      <c r="Z136" s="11"/>
      <c r="AA136" s="2"/>
      <c r="AB136" s="2"/>
      <c r="AC136" s="2"/>
      <c r="AD136" s="12"/>
      <c r="AE136" s="2"/>
      <c r="AF136" s="2"/>
      <c r="AG136" s="2"/>
      <c r="AH136" s="12"/>
      <c r="AI136" s="12"/>
      <c r="AJ136" s="12"/>
      <c r="AK136" s="12"/>
      <c r="AL136" s="12"/>
      <c r="AM136" s="12"/>
      <c r="AN136" s="12"/>
      <c r="AO136" s="12"/>
      <c r="AP136" s="12"/>
      <c r="AQ136" s="12"/>
      <c r="AR136" s="12"/>
      <c r="AS136" s="12"/>
      <c r="AT136" s="12"/>
      <c r="AU136" s="7"/>
      <c r="AV136" s="7"/>
    </row>
    <row r="137" spans="2:48" s="3" customFormat="1" hidden="1" x14ac:dyDescent="0.25">
      <c r="B137" s="2"/>
      <c r="C137" s="2"/>
      <c r="D137" s="2"/>
      <c r="E137" s="2"/>
      <c r="F137" s="1"/>
      <c r="G137" s="5"/>
      <c r="H137" s="5"/>
      <c r="I137" s="5"/>
      <c r="L137" s="9"/>
      <c r="N137" s="1"/>
      <c r="O137" s="8"/>
      <c r="P137" s="8"/>
      <c r="Q137" s="8"/>
      <c r="R137" s="10"/>
      <c r="S137" s="8"/>
      <c r="T137" s="8"/>
      <c r="U137" s="8"/>
      <c r="V137" s="11"/>
      <c r="W137" s="8"/>
      <c r="X137" s="8"/>
      <c r="Y137" s="8"/>
      <c r="Z137" s="11"/>
      <c r="AA137" s="2"/>
      <c r="AB137" s="2"/>
      <c r="AC137" s="2"/>
      <c r="AD137" s="12"/>
      <c r="AE137" s="2"/>
      <c r="AF137" s="2"/>
      <c r="AG137" s="2"/>
      <c r="AH137" s="12"/>
      <c r="AI137" s="12"/>
      <c r="AJ137" s="12"/>
      <c r="AK137" s="12"/>
      <c r="AL137" s="12"/>
      <c r="AM137" s="12"/>
      <c r="AN137" s="12"/>
      <c r="AO137" s="12"/>
      <c r="AP137" s="12"/>
      <c r="AQ137" s="12"/>
      <c r="AR137" s="12"/>
      <c r="AS137" s="12"/>
      <c r="AT137" s="12"/>
      <c r="AU137" s="7"/>
      <c r="AV137" s="7"/>
    </row>
    <row r="138" spans="2:48" s="3" customFormat="1" hidden="1" x14ac:dyDescent="0.25">
      <c r="B138" s="2"/>
      <c r="C138" s="2"/>
      <c r="D138" s="2"/>
      <c r="E138" s="2"/>
      <c r="F138" s="1"/>
      <c r="G138" s="5"/>
      <c r="H138" s="5"/>
      <c r="I138" s="5"/>
      <c r="L138" s="9"/>
      <c r="N138" s="1"/>
      <c r="O138" s="8"/>
      <c r="P138" s="8"/>
      <c r="Q138" s="8"/>
      <c r="R138" s="10"/>
      <c r="S138" s="8"/>
      <c r="T138" s="8"/>
      <c r="U138" s="8"/>
      <c r="V138" s="11"/>
      <c r="W138" s="8"/>
      <c r="X138" s="8"/>
      <c r="Y138" s="8"/>
      <c r="Z138" s="11"/>
      <c r="AA138" s="2"/>
      <c r="AB138" s="2"/>
      <c r="AC138" s="2"/>
      <c r="AD138" s="12"/>
      <c r="AE138" s="2"/>
      <c r="AF138" s="2"/>
      <c r="AG138" s="2"/>
      <c r="AH138" s="12"/>
      <c r="AI138" s="12"/>
      <c r="AJ138" s="12"/>
      <c r="AK138" s="12"/>
      <c r="AL138" s="12"/>
      <c r="AM138" s="12"/>
      <c r="AN138" s="12"/>
      <c r="AO138" s="12"/>
      <c r="AP138" s="12"/>
      <c r="AQ138" s="12"/>
      <c r="AR138" s="12"/>
      <c r="AS138" s="12"/>
      <c r="AT138" s="12"/>
      <c r="AU138" s="7"/>
      <c r="AV138" s="7"/>
    </row>
    <row r="139" spans="2:48" s="3" customFormat="1" hidden="1" x14ac:dyDescent="0.25">
      <c r="B139" s="2"/>
      <c r="C139" s="2"/>
      <c r="D139" s="2"/>
      <c r="E139" s="2"/>
      <c r="F139" s="1"/>
      <c r="G139" s="5"/>
      <c r="H139" s="5"/>
      <c r="I139" s="5"/>
      <c r="L139" s="9"/>
      <c r="N139" s="1"/>
      <c r="O139" s="8"/>
      <c r="P139" s="8"/>
      <c r="Q139" s="8"/>
      <c r="R139" s="10"/>
      <c r="S139" s="8"/>
      <c r="T139" s="8"/>
      <c r="U139" s="8"/>
      <c r="V139" s="11"/>
      <c r="W139" s="8"/>
      <c r="X139" s="8"/>
      <c r="Y139" s="8"/>
      <c r="Z139" s="11"/>
      <c r="AA139" s="2"/>
      <c r="AB139" s="2"/>
      <c r="AC139" s="2"/>
      <c r="AD139" s="12"/>
      <c r="AE139" s="2"/>
      <c r="AF139" s="2"/>
      <c r="AG139" s="2"/>
      <c r="AH139" s="12"/>
      <c r="AI139" s="12"/>
      <c r="AJ139" s="12"/>
      <c r="AK139" s="12"/>
      <c r="AL139" s="12"/>
      <c r="AM139" s="12"/>
      <c r="AN139" s="12"/>
      <c r="AO139" s="12"/>
      <c r="AP139" s="12"/>
      <c r="AQ139" s="12"/>
      <c r="AR139" s="12"/>
      <c r="AS139" s="12"/>
      <c r="AT139" s="12"/>
      <c r="AU139" s="7"/>
      <c r="AV139" s="7"/>
    </row>
    <row r="140" spans="2:48" s="3" customFormat="1" hidden="1" x14ac:dyDescent="0.25">
      <c r="B140" s="2"/>
      <c r="C140" s="2"/>
      <c r="D140" s="2"/>
      <c r="E140" s="2"/>
      <c r="F140" s="1"/>
      <c r="G140" s="5"/>
      <c r="H140" s="5"/>
      <c r="I140" s="5"/>
      <c r="L140" s="9"/>
      <c r="N140" s="1"/>
      <c r="O140" s="8"/>
      <c r="P140" s="8"/>
      <c r="Q140" s="8"/>
      <c r="R140" s="10"/>
      <c r="S140" s="8"/>
      <c r="T140" s="8"/>
      <c r="U140" s="8"/>
      <c r="V140" s="11"/>
      <c r="W140" s="8"/>
      <c r="X140" s="8"/>
      <c r="Y140" s="8"/>
      <c r="Z140" s="11"/>
      <c r="AA140" s="2"/>
      <c r="AB140" s="2"/>
      <c r="AC140" s="2"/>
      <c r="AD140" s="12"/>
      <c r="AE140" s="2"/>
      <c r="AF140" s="2"/>
      <c r="AG140" s="2"/>
      <c r="AH140" s="12"/>
      <c r="AI140" s="12"/>
      <c r="AJ140" s="12"/>
      <c r="AK140" s="12"/>
      <c r="AL140" s="12"/>
      <c r="AM140" s="12"/>
      <c r="AN140" s="12"/>
      <c r="AO140" s="12"/>
      <c r="AP140" s="12"/>
      <c r="AQ140" s="12"/>
      <c r="AR140" s="12"/>
      <c r="AS140" s="12"/>
      <c r="AT140" s="12"/>
      <c r="AU140" s="7"/>
      <c r="AV140" s="7"/>
    </row>
    <row r="141" spans="2:48" s="3" customFormat="1" hidden="1" x14ac:dyDescent="0.25">
      <c r="B141" s="2"/>
      <c r="C141" s="2"/>
      <c r="D141" s="2"/>
      <c r="E141" s="2"/>
      <c r="F141" s="1"/>
      <c r="G141" s="5"/>
      <c r="H141" s="5"/>
      <c r="I141" s="5"/>
      <c r="L141" s="9"/>
      <c r="N141" s="1"/>
      <c r="O141" s="8"/>
      <c r="P141" s="8"/>
      <c r="Q141" s="8"/>
      <c r="R141" s="10"/>
      <c r="S141" s="8"/>
      <c r="T141" s="8"/>
      <c r="U141" s="8"/>
      <c r="V141" s="11"/>
      <c r="W141" s="8"/>
      <c r="X141" s="8"/>
      <c r="Y141" s="8"/>
      <c r="Z141" s="11"/>
      <c r="AA141" s="2"/>
      <c r="AB141" s="2"/>
      <c r="AC141" s="2"/>
      <c r="AD141" s="12"/>
      <c r="AE141" s="2"/>
      <c r="AF141" s="2"/>
      <c r="AG141" s="2"/>
      <c r="AH141" s="12"/>
      <c r="AI141" s="12"/>
      <c r="AJ141" s="12"/>
      <c r="AK141" s="12"/>
      <c r="AL141" s="12"/>
      <c r="AM141" s="12"/>
      <c r="AN141" s="12"/>
      <c r="AO141" s="12"/>
      <c r="AP141" s="12"/>
      <c r="AQ141" s="12"/>
      <c r="AR141" s="12"/>
      <c r="AS141" s="12"/>
      <c r="AT141" s="12"/>
      <c r="AU141" s="7"/>
      <c r="AV141" s="7"/>
    </row>
    <row r="142" spans="2:48" s="3" customFormat="1" hidden="1" x14ac:dyDescent="0.25">
      <c r="B142" s="2"/>
      <c r="C142" s="2"/>
      <c r="D142" s="2"/>
      <c r="E142" s="2"/>
      <c r="F142" s="1"/>
      <c r="G142" s="5"/>
      <c r="H142" s="5"/>
      <c r="I142" s="5"/>
      <c r="L142" s="9"/>
      <c r="N142" s="1"/>
      <c r="O142" s="8"/>
      <c r="P142" s="8"/>
      <c r="Q142" s="8"/>
      <c r="R142" s="10"/>
      <c r="S142" s="8"/>
      <c r="T142" s="8"/>
      <c r="U142" s="8"/>
      <c r="V142" s="11"/>
      <c r="W142" s="8"/>
      <c r="X142" s="8"/>
      <c r="Y142" s="8"/>
      <c r="Z142" s="11"/>
      <c r="AA142" s="2"/>
      <c r="AB142" s="2"/>
      <c r="AC142" s="2"/>
      <c r="AD142" s="12"/>
      <c r="AE142" s="2"/>
      <c r="AF142" s="2"/>
      <c r="AG142" s="2"/>
      <c r="AH142" s="12"/>
      <c r="AI142" s="12"/>
      <c r="AJ142" s="12"/>
      <c r="AK142" s="12"/>
      <c r="AL142" s="12"/>
      <c r="AM142" s="12"/>
      <c r="AN142" s="12"/>
      <c r="AO142" s="12"/>
      <c r="AP142" s="12"/>
      <c r="AQ142" s="12"/>
      <c r="AR142" s="12"/>
      <c r="AS142" s="12"/>
      <c r="AT142" s="12"/>
      <c r="AU142" s="7"/>
      <c r="AV142" s="7"/>
    </row>
    <row r="143" spans="2:48" s="3" customFormat="1" hidden="1" x14ac:dyDescent="0.25">
      <c r="B143" s="2"/>
      <c r="C143" s="2"/>
      <c r="D143" s="2"/>
      <c r="E143" s="2"/>
      <c r="F143" s="1"/>
      <c r="G143" s="5"/>
      <c r="H143" s="5"/>
      <c r="I143" s="5"/>
      <c r="L143" s="9"/>
      <c r="N143" s="1"/>
      <c r="O143" s="8"/>
      <c r="P143" s="8"/>
      <c r="Q143" s="8"/>
      <c r="R143" s="10"/>
      <c r="S143" s="8"/>
      <c r="T143" s="8"/>
      <c r="U143" s="8"/>
      <c r="V143" s="11"/>
      <c r="W143" s="8"/>
      <c r="X143" s="8"/>
      <c r="Y143" s="8"/>
      <c r="Z143" s="11"/>
      <c r="AA143" s="2"/>
      <c r="AB143" s="2"/>
      <c r="AC143" s="2"/>
      <c r="AD143" s="12"/>
      <c r="AE143" s="2"/>
      <c r="AF143" s="2"/>
      <c r="AG143" s="2"/>
      <c r="AH143" s="12"/>
      <c r="AI143" s="12"/>
      <c r="AJ143" s="12"/>
      <c r="AK143" s="12"/>
      <c r="AL143" s="12"/>
      <c r="AM143" s="12"/>
      <c r="AN143" s="12"/>
      <c r="AO143" s="12"/>
      <c r="AP143" s="12"/>
      <c r="AQ143" s="12"/>
      <c r="AR143" s="12"/>
      <c r="AS143" s="12"/>
      <c r="AT143" s="12"/>
      <c r="AU143" s="7"/>
      <c r="AV143" s="7"/>
    </row>
    <row r="144" spans="2:48" s="3" customFormat="1" hidden="1" x14ac:dyDescent="0.25">
      <c r="B144" s="2"/>
      <c r="C144" s="2"/>
      <c r="D144" s="2"/>
      <c r="E144" s="2"/>
      <c r="F144" s="1"/>
      <c r="G144" s="5"/>
      <c r="H144" s="5"/>
      <c r="I144" s="5"/>
      <c r="L144" s="9"/>
      <c r="N144" s="1"/>
      <c r="O144" s="8"/>
      <c r="P144" s="8"/>
      <c r="Q144" s="8"/>
      <c r="R144" s="10"/>
      <c r="S144" s="8"/>
      <c r="T144" s="8"/>
      <c r="U144" s="8"/>
      <c r="V144" s="11"/>
      <c r="W144" s="8"/>
      <c r="X144" s="8"/>
      <c r="Y144" s="8"/>
      <c r="Z144" s="11"/>
      <c r="AA144" s="2"/>
      <c r="AB144" s="2"/>
      <c r="AC144" s="2"/>
      <c r="AD144" s="12"/>
      <c r="AE144" s="2"/>
      <c r="AF144" s="2"/>
      <c r="AG144" s="2"/>
      <c r="AH144" s="12"/>
      <c r="AI144" s="12"/>
      <c r="AJ144" s="12"/>
      <c r="AK144" s="12"/>
      <c r="AL144" s="12"/>
      <c r="AM144" s="12"/>
      <c r="AN144" s="12"/>
      <c r="AO144" s="12"/>
      <c r="AP144" s="12"/>
      <c r="AQ144" s="12"/>
      <c r="AR144" s="12"/>
      <c r="AS144" s="12"/>
      <c r="AT144" s="12"/>
      <c r="AU144" s="7"/>
      <c r="AV144" s="7"/>
    </row>
    <row r="145" spans="2:48" s="3" customFormat="1" hidden="1" x14ac:dyDescent="0.25">
      <c r="B145" s="2"/>
      <c r="C145" s="2"/>
      <c r="D145" s="2"/>
      <c r="E145" s="2"/>
      <c r="F145" s="1"/>
      <c r="G145" s="5"/>
      <c r="H145" s="5"/>
      <c r="I145" s="5"/>
      <c r="L145" s="9"/>
      <c r="N145" s="1"/>
      <c r="O145" s="8"/>
      <c r="P145" s="8"/>
      <c r="Q145" s="8"/>
      <c r="R145" s="10"/>
      <c r="S145" s="8"/>
      <c r="T145" s="8"/>
      <c r="U145" s="8"/>
      <c r="V145" s="11"/>
      <c r="W145" s="8"/>
      <c r="X145" s="8"/>
      <c r="Y145" s="8"/>
      <c r="Z145" s="11"/>
      <c r="AA145" s="2"/>
      <c r="AB145" s="2"/>
      <c r="AC145" s="2"/>
      <c r="AD145" s="12"/>
      <c r="AE145" s="2"/>
      <c r="AF145" s="2"/>
      <c r="AG145" s="2"/>
      <c r="AH145" s="12"/>
      <c r="AI145" s="12"/>
      <c r="AJ145" s="12"/>
      <c r="AK145" s="12"/>
      <c r="AL145" s="12"/>
      <c r="AM145" s="12"/>
      <c r="AN145" s="12"/>
      <c r="AO145" s="12"/>
      <c r="AP145" s="12"/>
      <c r="AQ145" s="12"/>
      <c r="AR145" s="12"/>
      <c r="AS145" s="12"/>
      <c r="AT145" s="12"/>
      <c r="AU145" s="7"/>
      <c r="AV145" s="7"/>
    </row>
    <row r="146" spans="2:48" s="3" customFormat="1" hidden="1" x14ac:dyDescent="0.25">
      <c r="B146" s="2"/>
      <c r="C146" s="2"/>
      <c r="D146" s="2"/>
      <c r="E146" s="2"/>
      <c r="F146" s="1"/>
      <c r="G146" s="5"/>
      <c r="H146" s="5"/>
      <c r="I146" s="5"/>
      <c r="L146" s="9"/>
      <c r="N146" s="1"/>
      <c r="O146" s="8"/>
      <c r="P146" s="8"/>
      <c r="Q146" s="8"/>
      <c r="R146" s="10"/>
      <c r="S146" s="8"/>
      <c r="T146" s="8"/>
      <c r="U146" s="8"/>
      <c r="V146" s="11"/>
      <c r="W146" s="8"/>
      <c r="X146" s="8"/>
      <c r="Y146" s="8"/>
      <c r="Z146" s="11"/>
      <c r="AA146" s="2"/>
      <c r="AB146" s="2"/>
      <c r="AC146" s="2"/>
      <c r="AD146" s="12"/>
      <c r="AE146" s="2"/>
      <c r="AF146" s="2"/>
      <c r="AG146" s="2"/>
      <c r="AH146" s="12"/>
      <c r="AI146" s="12"/>
      <c r="AJ146" s="12"/>
      <c r="AK146" s="12"/>
      <c r="AL146" s="12"/>
      <c r="AM146" s="12"/>
      <c r="AN146" s="12"/>
      <c r="AO146" s="12"/>
      <c r="AP146" s="12"/>
      <c r="AQ146" s="12"/>
      <c r="AR146" s="12"/>
      <c r="AS146" s="12"/>
      <c r="AT146" s="12"/>
      <c r="AU146" s="7"/>
      <c r="AV146" s="7"/>
    </row>
    <row r="147" spans="2:48" s="3" customFormat="1" hidden="1" x14ac:dyDescent="0.25">
      <c r="B147" s="2"/>
      <c r="C147" s="2"/>
      <c r="D147" s="2"/>
      <c r="E147" s="2"/>
      <c r="F147" s="1"/>
      <c r="G147" s="5"/>
      <c r="H147" s="5"/>
      <c r="I147" s="5"/>
      <c r="L147" s="9"/>
      <c r="N147" s="1"/>
      <c r="O147" s="8"/>
      <c r="P147" s="8"/>
      <c r="Q147" s="8"/>
      <c r="R147" s="10"/>
      <c r="S147" s="8"/>
      <c r="T147" s="8"/>
      <c r="U147" s="8"/>
      <c r="V147" s="11"/>
      <c r="W147" s="8"/>
      <c r="X147" s="8"/>
      <c r="Y147" s="8"/>
      <c r="Z147" s="11"/>
      <c r="AA147" s="2"/>
      <c r="AB147" s="2"/>
      <c r="AC147" s="2"/>
      <c r="AD147" s="12"/>
      <c r="AE147" s="2"/>
      <c r="AF147" s="2"/>
      <c r="AG147" s="2"/>
      <c r="AH147" s="12"/>
      <c r="AI147" s="12"/>
      <c r="AJ147" s="12"/>
      <c r="AK147" s="12"/>
      <c r="AL147" s="12"/>
      <c r="AM147" s="12"/>
      <c r="AN147" s="12"/>
      <c r="AO147" s="12"/>
      <c r="AP147" s="12"/>
      <c r="AQ147" s="12"/>
      <c r="AR147" s="12"/>
      <c r="AS147" s="12"/>
      <c r="AT147" s="12"/>
      <c r="AU147" s="7"/>
      <c r="AV147" s="7"/>
    </row>
    <row r="148" spans="2:48" s="3" customFormat="1" hidden="1" x14ac:dyDescent="0.25">
      <c r="B148" s="2"/>
      <c r="C148" s="2"/>
      <c r="D148" s="2"/>
      <c r="E148" s="2"/>
      <c r="F148" s="1"/>
      <c r="G148" s="5"/>
      <c r="H148" s="5"/>
      <c r="I148" s="5"/>
      <c r="L148" s="9"/>
      <c r="N148" s="1"/>
      <c r="O148" s="8"/>
      <c r="P148" s="8"/>
      <c r="Q148" s="8"/>
      <c r="R148" s="10"/>
      <c r="S148" s="8"/>
      <c r="T148" s="8"/>
      <c r="U148" s="8"/>
      <c r="V148" s="11"/>
      <c r="W148" s="8"/>
      <c r="X148" s="8"/>
      <c r="Y148" s="8"/>
      <c r="Z148" s="11"/>
      <c r="AA148" s="2"/>
      <c r="AB148" s="2"/>
      <c r="AC148" s="2"/>
      <c r="AD148" s="12"/>
      <c r="AE148" s="2"/>
      <c r="AF148" s="2"/>
      <c r="AG148" s="2"/>
      <c r="AH148" s="12"/>
      <c r="AI148" s="12"/>
      <c r="AJ148" s="12"/>
      <c r="AK148" s="12"/>
      <c r="AL148" s="12"/>
      <c r="AM148" s="12"/>
      <c r="AN148" s="12"/>
      <c r="AO148" s="12"/>
      <c r="AP148" s="12"/>
      <c r="AQ148" s="12"/>
      <c r="AR148" s="12"/>
      <c r="AS148" s="12"/>
      <c r="AT148" s="12"/>
      <c r="AU148" s="7"/>
      <c r="AV148" s="7"/>
    </row>
    <row r="149" spans="2:48" s="3" customFormat="1" hidden="1" x14ac:dyDescent="0.25">
      <c r="B149" s="2"/>
      <c r="C149" s="2"/>
      <c r="D149" s="2"/>
      <c r="E149" s="2"/>
      <c r="F149" s="1"/>
      <c r="G149" s="5"/>
      <c r="H149" s="5"/>
      <c r="I149" s="5"/>
      <c r="L149" s="9"/>
      <c r="N149" s="1"/>
      <c r="O149" s="8"/>
      <c r="P149" s="8"/>
      <c r="Q149" s="8"/>
      <c r="R149" s="10"/>
      <c r="S149" s="8"/>
      <c r="T149" s="8"/>
      <c r="U149" s="8"/>
      <c r="V149" s="11"/>
      <c r="W149" s="8"/>
      <c r="X149" s="8"/>
      <c r="Y149" s="8"/>
      <c r="Z149" s="11"/>
      <c r="AA149" s="2"/>
      <c r="AB149" s="2"/>
      <c r="AC149" s="2"/>
      <c r="AD149" s="12"/>
      <c r="AE149" s="2"/>
      <c r="AF149" s="2"/>
      <c r="AG149" s="2"/>
      <c r="AH149" s="12"/>
      <c r="AI149" s="12"/>
      <c r="AJ149" s="12"/>
      <c r="AK149" s="12"/>
      <c r="AL149" s="12"/>
      <c r="AM149" s="12"/>
      <c r="AN149" s="12"/>
      <c r="AO149" s="12"/>
      <c r="AP149" s="12"/>
      <c r="AQ149" s="12"/>
      <c r="AR149" s="12"/>
      <c r="AS149" s="12"/>
      <c r="AT149" s="12"/>
      <c r="AU149" s="7"/>
      <c r="AV149" s="7"/>
    </row>
    <row r="150" spans="2:48" s="3" customFormat="1" hidden="1" x14ac:dyDescent="0.25">
      <c r="B150" s="2"/>
      <c r="C150" s="2"/>
      <c r="D150" s="2"/>
      <c r="E150" s="2"/>
      <c r="F150" s="1"/>
      <c r="G150" s="5"/>
      <c r="H150" s="5"/>
      <c r="I150" s="5"/>
      <c r="L150" s="9"/>
      <c r="N150" s="1"/>
      <c r="O150" s="8"/>
      <c r="P150" s="8"/>
      <c r="Q150" s="8"/>
      <c r="R150" s="10"/>
      <c r="S150" s="8"/>
      <c r="T150" s="8"/>
      <c r="U150" s="8"/>
      <c r="V150" s="11"/>
      <c r="W150" s="8"/>
      <c r="X150" s="8"/>
      <c r="Y150" s="8"/>
      <c r="Z150" s="11"/>
      <c r="AA150" s="2"/>
      <c r="AB150" s="2"/>
      <c r="AC150" s="2"/>
      <c r="AD150" s="12"/>
      <c r="AE150" s="2"/>
      <c r="AF150" s="2"/>
      <c r="AG150" s="2"/>
      <c r="AH150" s="12"/>
      <c r="AI150" s="12"/>
      <c r="AJ150" s="12"/>
      <c r="AK150" s="12"/>
      <c r="AL150" s="12"/>
      <c r="AM150" s="12"/>
      <c r="AN150" s="12"/>
      <c r="AO150" s="12"/>
      <c r="AP150" s="12"/>
      <c r="AQ150" s="12"/>
      <c r="AR150" s="12"/>
      <c r="AS150" s="12"/>
      <c r="AT150" s="12"/>
      <c r="AU150" s="7"/>
      <c r="AV150" s="7"/>
    </row>
    <row r="151" spans="2:48" s="3" customFormat="1" hidden="1" x14ac:dyDescent="0.25">
      <c r="B151" s="2"/>
      <c r="C151" s="2"/>
      <c r="D151" s="2"/>
      <c r="E151" s="2"/>
      <c r="F151" s="1"/>
      <c r="G151" s="5"/>
      <c r="H151" s="5"/>
      <c r="I151" s="5"/>
      <c r="L151" s="9"/>
      <c r="N151" s="1"/>
      <c r="O151" s="8"/>
      <c r="P151" s="8"/>
      <c r="Q151" s="8"/>
      <c r="R151" s="10"/>
      <c r="S151" s="8"/>
      <c r="T151" s="8"/>
      <c r="U151" s="8"/>
      <c r="V151" s="11"/>
      <c r="W151" s="8"/>
      <c r="X151" s="8"/>
      <c r="Y151" s="8"/>
      <c r="Z151" s="11"/>
      <c r="AA151" s="2"/>
      <c r="AB151" s="2"/>
      <c r="AC151" s="2"/>
      <c r="AD151" s="12"/>
      <c r="AE151" s="2"/>
      <c r="AF151" s="2"/>
      <c r="AG151" s="2"/>
      <c r="AH151" s="12"/>
      <c r="AI151" s="12"/>
      <c r="AJ151" s="12"/>
      <c r="AK151" s="12"/>
      <c r="AL151" s="12"/>
      <c r="AM151" s="12"/>
      <c r="AN151" s="12"/>
      <c r="AO151" s="12"/>
      <c r="AP151" s="12"/>
      <c r="AQ151" s="12"/>
      <c r="AR151" s="12"/>
      <c r="AS151" s="12"/>
      <c r="AT151" s="12"/>
      <c r="AU151" s="7"/>
      <c r="AV151" s="7"/>
    </row>
    <row r="152" spans="2:48" s="3" customFormat="1" hidden="1" x14ac:dyDescent="0.25">
      <c r="B152" s="2"/>
      <c r="C152" s="2"/>
      <c r="D152" s="2"/>
      <c r="E152" s="2"/>
      <c r="F152" s="1"/>
      <c r="G152" s="5"/>
      <c r="H152" s="5"/>
      <c r="I152" s="5"/>
      <c r="L152" s="9"/>
      <c r="N152" s="1"/>
      <c r="O152" s="8"/>
      <c r="P152" s="8"/>
      <c r="Q152" s="8"/>
      <c r="R152" s="10"/>
      <c r="S152" s="8"/>
      <c r="T152" s="8"/>
      <c r="U152" s="8"/>
      <c r="V152" s="11"/>
      <c r="W152" s="8"/>
      <c r="X152" s="8"/>
      <c r="Y152" s="8"/>
      <c r="Z152" s="11"/>
      <c r="AA152" s="2"/>
      <c r="AB152" s="2"/>
      <c r="AC152" s="2"/>
      <c r="AD152" s="12"/>
      <c r="AE152" s="2"/>
      <c r="AF152" s="2"/>
      <c r="AG152" s="2"/>
      <c r="AH152" s="12"/>
      <c r="AI152" s="12"/>
      <c r="AJ152" s="12"/>
      <c r="AK152" s="12"/>
      <c r="AL152" s="12"/>
      <c r="AM152" s="12"/>
      <c r="AN152" s="12"/>
      <c r="AO152" s="12"/>
      <c r="AP152" s="12"/>
      <c r="AQ152" s="12"/>
      <c r="AR152" s="12"/>
      <c r="AS152" s="12"/>
      <c r="AT152" s="12"/>
      <c r="AU152" s="7"/>
      <c r="AV152" s="7"/>
    </row>
    <row r="153" spans="2:48" s="3" customFormat="1" hidden="1" x14ac:dyDescent="0.25">
      <c r="B153" s="2"/>
      <c r="C153" s="2"/>
      <c r="D153" s="2"/>
      <c r="E153" s="2"/>
      <c r="F153" s="1"/>
      <c r="G153" s="5"/>
      <c r="H153" s="5"/>
      <c r="I153" s="5"/>
      <c r="L153" s="9"/>
      <c r="N153" s="1"/>
      <c r="O153" s="8"/>
      <c r="P153" s="8"/>
      <c r="Q153" s="8"/>
      <c r="R153" s="10"/>
      <c r="S153" s="8"/>
      <c r="T153" s="8"/>
      <c r="U153" s="8"/>
      <c r="V153" s="11"/>
      <c r="W153" s="8"/>
      <c r="X153" s="8"/>
      <c r="Y153" s="8"/>
      <c r="Z153" s="11"/>
      <c r="AA153" s="2"/>
      <c r="AB153" s="2"/>
      <c r="AC153" s="2"/>
      <c r="AD153" s="12"/>
      <c r="AE153" s="2"/>
      <c r="AF153" s="2"/>
      <c r="AG153" s="2"/>
      <c r="AH153" s="12"/>
      <c r="AI153" s="12"/>
      <c r="AJ153" s="12"/>
      <c r="AK153" s="12"/>
      <c r="AL153" s="12"/>
      <c r="AM153" s="12"/>
      <c r="AN153" s="12"/>
      <c r="AO153" s="12"/>
      <c r="AP153" s="12"/>
      <c r="AQ153" s="12"/>
      <c r="AR153" s="12"/>
      <c r="AS153" s="12"/>
      <c r="AT153" s="12"/>
      <c r="AU153" s="7"/>
      <c r="AV153" s="7"/>
    </row>
    <row r="154" spans="2:48" s="3" customFormat="1" hidden="1" x14ac:dyDescent="0.25">
      <c r="B154" s="2"/>
      <c r="C154" s="2"/>
      <c r="D154" s="2"/>
      <c r="E154" s="2"/>
      <c r="F154" s="1"/>
      <c r="G154" s="5"/>
      <c r="H154" s="5"/>
      <c r="I154" s="5"/>
      <c r="L154" s="9"/>
      <c r="N154" s="1"/>
      <c r="O154" s="8"/>
      <c r="P154" s="8"/>
      <c r="Q154" s="8"/>
      <c r="R154" s="10"/>
      <c r="S154" s="8"/>
      <c r="T154" s="8"/>
      <c r="U154" s="8"/>
      <c r="V154" s="11"/>
      <c r="W154" s="8"/>
      <c r="X154" s="8"/>
      <c r="Y154" s="8"/>
      <c r="Z154" s="11"/>
      <c r="AA154" s="2"/>
      <c r="AB154" s="2"/>
      <c r="AC154" s="2"/>
      <c r="AD154" s="12"/>
      <c r="AE154" s="2"/>
      <c r="AF154" s="2"/>
      <c r="AG154" s="2"/>
      <c r="AH154" s="12"/>
      <c r="AI154" s="12"/>
      <c r="AJ154" s="12"/>
      <c r="AK154" s="12"/>
      <c r="AL154" s="12"/>
      <c r="AM154" s="12"/>
      <c r="AN154" s="12"/>
      <c r="AO154" s="12"/>
      <c r="AP154" s="12"/>
      <c r="AQ154" s="12"/>
      <c r="AR154" s="12"/>
      <c r="AS154" s="12"/>
      <c r="AT154" s="12"/>
      <c r="AU154" s="7"/>
      <c r="AV154" s="7"/>
    </row>
    <row r="155" spans="2:48" s="3" customFormat="1" hidden="1" x14ac:dyDescent="0.25">
      <c r="B155" s="2"/>
      <c r="C155" s="2"/>
      <c r="D155" s="2"/>
      <c r="E155" s="2"/>
      <c r="F155" s="1"/>
      <c r="G155" s="5"/>
      <c r="H155" s="5"/>
      <c r="I155" s="5"/>
      <c r="L155" s="9"/>
      <c r="N155" s="1"/>
      <c r="O155" s="8"/>
      <c r="P155" s="8"/>
      <c r="Q155" s="8"/>
      <c r="R155" s="10"/>
      <c r="S155" s="8"/>
      <c r="T155" s="8"/>
      <c r="U155" s="8"/>
      <c r="V155" s="11"/>
      <c r="W155" s="8"/>
      <c r="X155" s="8"/>
      <c r="Y155" s="8"/>
      <c r="Z155" s="11"/>
      <c r="AA155" s="2"/>
      <c r="AB155" s="2"/>
      <c r="AC155" s="2"/>
      <c r="AD155" s="12"/>
      <c r="AE155" s="2"/>
      <c r="AF155" s="2"/>
      <c r="AG155" s="2"/>
      <c r="AH155" s="12"/>
      <c r="AI155" s="12"/>
      <c r="AJ155" s="12"/>
      <c r="AK155" s="12"/>
      <c r="AL155" s="12"/>
      <c r="AM155" s="12"/>
      <c r="AN155" s="12"/>
      <c r="AO155" s="12"/>
      <c r="AP155" s="12"/>
      <c r="AQ155" s="12"/>
      <c r="AR155" s="12"/>
      <c r="AS155" s="12"/>
      <c r="AT155" s="12"/>
      <c r="AU155" s="7"/>
      <c r="AV155" s="7"/>
    </row>
    <row r="156" spans="2:48" s="3" customFormat="1" hidden="1" x14ac:dyDescent="0.25">
      <c r="B156" s="2"/>
      <c r="C156" s="2"/>
      <c r="D156" s="2"/>
      <c r="E156" s="2"/>
      <c r="F156" s="1"/>
      <c r="G156" s="5"/>
      <c r="H156" s="5"/>
      <c r="I156" s="5"/>
      <c r="L156" s="9"/>
      <c r="N156" s="1"/>
      <c r="O156" s="8"/>
      <c r="P156" s="8"/>
      <c r="Q156" s="8"/>
      <c r="R156" s="10"/>
      <c r="S156" s="8"/>
      <c r="T156" s="8"/>
      <c r="U156" s="8"/>
      <c r="V156" s="11"/>
      <c r="W156" s="8"/>
      <c r="X156" s="8"/>
      <c r="Y156" s="8"/>
      <c r="Z156" s="11"/>
      <c r="AA156" s="2"/>
      <c r="AB156" s="2"/>
      <c r="AC156" s="2"/>
      <c r="AD156" s="12"/>
      <c r="AE156" s="2"/>
      <c r="AF156" s="2"/>
      <c r="AG156" s="2"/>
      <c r="AH156" s="12"/>
      <c r="AI156" s="12"/>
      <c r="AJ156" s="12"/>
      <c r="AK156" s="12"/>
      <c r="AL156" s="12"/>
      <c r="AM156" s="12"/>
      <c r="AN156" s="12"/>
      <c r="AO156" s="12"/>
      <c r="AP156" s="12"/>
      <c r="AQ156" s="12"/>
      <c r="AR156" s="12"/>
      <c r="AS156" s="12"/>
      <c r="AT156" s="12"/>
      <c r="AU156" s="7"/>
      <c r="AV156" s="7"/>
    </row>
    <row r="157" spans="2:48" s="3" customFormat="1" hidden="1" x14ac:dyDescent="0.25">
      <c r="B157" s="2"/>
      <c r="C157" s="2"/>
      <c r="D157" s="2"/>
      <c r="E157" s="2"/>
      <c r="F157" s="1"/>
      <c r="G157" s="5"/>
      <c r="H157" s="5"/>
      <c r="I157" s="5"/>
      <c r="L157" s="9"/>
      <c r="N157" s="1"/>
      <c r="O157" s="8"/>
      <c r="P157" s="8"/>
      <c r="Q157" s="8"/>
      <c r="R157" s="10"/>
      <c r="S157" s="8"/>
      <c r="T157" s="8"/>
      <c r="U157" s="8"/>
      <c r="V157" s="11"/>
      <c r="W157" s="8"/>
      <c r="X157" s="8"/>
      <c r="Y157" s="8"/>
      <c r="Z157" s="11"/>
      <c r="AA157" s="2"/>
      <c r="AB157" s="2"/>
      <c r="AC157" s="2"/>
      <c r="AD157" s="12"/>
      <c r="AE157" s="2"/>
      <c r="AF157" s="2"/>
      <c r="AG157" s="2"/>
      <c r="AH157" s="12"/>
      <c r="AI157" s="12"/>
      <c r="AJ157" s="12"/>
      <c r="AK157" s="12"/>
      <c r="AL157" s="12"/>
      <c r="AM157" s="12"/>
      <c r="AN157" s="12"/>
      <c r="AO157" s="12"/>
      <c r="AP157" s="12"/>
      <c r="AQ157" s="12"/>
      <c r="AR157" s="12"/>
      <c r="AS157" s="12"/>
      <c r="AT157" s="12"/>
      <c r="AU157" s="7"/>
      <c r="AV157" s="7"/>
    </row>
    <row r="158" spans="2:48" s="3" customFormat="1" hidden="1" x14ac:dyDescent="0.25">
      <c r="B158" s="2"/>
      <c r="C158" s="2"/>
      <c r="D158" s="2"/>
      <c r="E158" s="2"/>
      <c r="F158" s="1"/>
      <c r="G158" s="5"/>
      <c r="H158" s="5"/>
      <c r="I158" s="5"/>
      <c r="L158" s="9"/>
      <c r="N158" s="1"/>
      <c r="O158" s="8"/>
      <c r="P158" s="8"/>
      <c r="Q158" s="8"/>
      <c r="R158" s="10"/>
      <c r="S158" s="8"/>
      <c r="T158" s="8"/>
      <c r="U158" s="8"/>
      <c r="V158" s="11"/>
      <c r="W158" s="8"/>
      <c r="X158" s="8"/>
      <c r="Y158" s="8"/>
      <c r="Z158" s="11"/>
      <c r="AA158" s="2"/>
      <c r="AB158" s="2"/>
      <c r="AC158" s="2"/>
      <c r="AD158" s="12"/>
      <c r="AE158" s="2"/>
      <c r="AF158" s="2"/>
      <c r="AG158" s="2"/>
      <c r="AH158" s="12"/>
      <c r="AI158" s="12"/>
      <c r="AJ158" s="12"/>
      <c r="AK158" s="12"/>
      <c r="AL158" s="12"/>
      <c r="AM158" s="12"/>
      <c r="AN158" s="12"/>
      <c r="AO158" s="12"/>
      <c r="AP158" s="12"/>
      <c r="AQ158" s="12"/>
      <c r="AR158" s="12"/>
      <c r="AS158" s="12"/>
      <c r="AT158" s="12"/>
      <c r="AU158" s="7"/>
      <c r="AV158" s="7"/>
    </row>
    <row r="159" spans="2:48" s="3" customFormat="1" hidden="1" x14ac:dyDescent="0.25">
      <c r="B159" s="2"/>
      <c r="C159" s="2"/>
      <c r="D159" s="2"/>
      <c r="E159" s="2"/>
      <c r="F159" s="1"/>
      <c r="G159" s="5"/>
      <c r="H159" s="5"/>
      <c r="I159" s="5"/>
      <c r="L159" s="9"/>
      <c r="N159" s="1"/>
      <c r="O159" s="8"/>
      <c r="P159" s="8"/>
      <c r="Q159" s="8"/>
      <c r="R159" s="10"/>
      <c r="S159" s="8"/>
      <c r="T159" s="8"/>
      <c r="U159" s="8"/>
      <c r="V159" s="11"/>
      <c r="W159" s="8"/>
      <c r="X159" s="8"/>
      <c r="Y159" s="8"/>
      <c r="Z159" s="11"/>
      <c r="AA159" s="2"/>
      <c r="AB159" s="2"/>
      <c r="AC159" s="2"/>
      <c r="AD159" s="12"/>
      <c r="AE159" s="2"/>
      <c r="AF159" s="2"/>
      <c r="AG159" s="2"/>
      <c r="AH159" s="12"/>
      <c r="AI159" s="12"/>
      <c r="AJ159" s="12"/>
      <c r="AK159" s="12"/>
      <c r="AL159" s="12"/>
      <c r="AM159" s="12"/>
      <c r="AN159" s="12"/>
      <c r="AO159" s="12"/>
      <c r="AP159" s="12"/>
      <c r="AQ159" s="12"/>
      <c r="AR159" s="12"/>
      <c r="AS159" s="12"/>
      <c r="AT159" s="12"/>
      <c r="AU159" s="7"/>
      <c r="AV159" s="7"/>
    </row>
    <row r="160" spans="2:48" s="3" customFormat="1" hidden="1" x14ac:dyDescent="0.25">
      <c r="B160" s="2"/>
      <c r="C160" s="2"/>
      <c r="D160" s="2"/>
      <c r="E160" s="2"/>
      <c r="F160" s="1"/>
      <c r="G160" s="5"/>
      <c r="H160" s="5"/>
      <c r="I160" s="5"/>
      <c r="L160" s="9"/>
      <c r="N160" s="1"/>
      <c r="O160" s="8"/>
      <c r="P160" s="8"/>
      <c r="Q160" s="8"/>
      <c r="R160" s="10"/>
      <c r="S160" s="8"/>
      <c r="T160" s="8"/>
      <c r="U160" s="8"/>
      <c r="V160" s="11"/>
      <c r="W160" s="8"/>
      <c r="X160" s="8"/>
      <c r="Y160" s="8"/>
      <c r="Z160" s="11"/>
      <c r="AA160" s="2"/>
      <c r="AB160" s="2"/>
      <c r="AC160" s="2"/>
      <c r="AD160" s="12"/>
      <c r="AE160" s="2"/>
      <c r="AF160" s="2"/>
      <c r="AG160" s="2"/>
      <c r="AH160" s="12"/>
      <c r="AI160" s="12"/>
      <c r="AJ160" s="12"/>
      <c r="AK160" s="12"/>
      <c r="AL160" s="12"/>
      <c r="AM160" s="12"/>
      <c r="AN160" s="12"/>
      <c r="AO160" s="12"/>
      <c r="AP160" s="12"/>
      <c r="AQ160" s="12"/>
      <c r="AR160" s="12"/>
      <c r="AS160" s="12"/>
      <c r="AT160" s="12"/>
      <c r="AU160" s="7"/>
      <c r="AV160" s="7"/>
    </row>
    <row r="161" spans="2:48" s="3" customFormat="1" hidden="1" x14ac:dyDescent="0.25">
      <c r="B161" s="2"/>
      <c r="C161" s="2"/>
      <c r="D161" s="2"/>
      <c r="E161" s="2"/>
      <c r="F161" s="1"/>
      <c r="G161" s="5"/>
      <c r="H161" s="5"/>
      <c r="I161" s="5"/>
      <c r="L161" s="9"/>
      <c r="N161" s="1"/>
      <c r="O161" s="8"/>
      <c r="P161" s="8"/>
      <c r="Q161" s="8"/>
      <c r="R161" s="10"/>
      <c r="S161" s="8"/>
      <c r="T161" s="8"/>
      <c r="U161" s="8"/>
      <c r="V161" s="11"/>
      <c r="W161" s="8"/>
      <c r="X161" s="8"/>
      <c r="Y161" s="8"/>
      <c r="Z161" s="11"/>
      <c r="AA161" s="2"/>
      <c r="AB161" s="2"/>
      <c r="AC161" s="2"/>
      <c r="AD161" s="12"/>
      <c r="AE161" s="2"/>
      <c r="AF161" s="2"/>
      <c r="AG161" s="2"/>
      <c r="AH161" s="12"/>
      <c r="AI161" s="12"/>
      <c r="AJ161" s="12"/>
      <c r="AK161" s="12"/>
      <c r="AL161" s="12"/>
      <c r="AM161" s="12"/>
      <c r="AN161" s="12"/>
      <c r="AO161" s="12"/>
      <c r="AP161" s="12"/>
      <c r="AQ161" s="12"/>
      <c r="AR161" s="12"/>
      <c r="AS161" s="12"/>
      <c r="AT161" s="12"/>
      <c r="AU161" s="7"/>
      <c r="AV161" s="7"/>
    </row>
    <row r="162" spans="2:48" s="3" customFormat="1" hidden="1" x14ac:dyDescent="0.25">
      <c r="B162" s="2"/>
      <c r="C162" s="2"/>
      <c r="D162" s="2"/>
      <c r="E162" s="2"/>
      <c r="F162" s="1"/>
      <c r="G162" s="5"/>
      <c r="H162" s="5"/>
      <c r="I162" s="5"/>
      <c r="L162" s="9"/>
      <c r="N162" s="1"/>
      <c r="O162" s="8"/>
      <c r="P162" s="8"/>
      <c r="Q162" s="8"/>
      <c r="R162" s="10"/>
      <c r="S162" s="8"/>
      <c r="T162" s="8"/>
      <c r="U162" s="8"/>
      <c r="V162" s="11"/>
      <c r="W162" s="8"/>
      <c r="X162" s="8"/>
      <c r="Y162" s="8"/>
      <c r="Z162" s="11"/>
      <c r="AA162" s="2"/>
      <c r="AB162" s="2"/>
      <c r="AC162" s="2"/>
      <c r="AD162" s="12"/>
      <c r="AE162" s="2"/>
      <c r="AF162" s="2"/>
      <c r="AG162" s="2"/>
      <c r="AH162" s="12"/>
      <c r="AI162" s="12"/>
      <c r="AJ162" s="12"/>
      <c r="AK162" s="12"/>
      <c r="AL162" s="12"/>
      <c r="AM162" s="12"/>
      <c r="AN162" s="12"/>
      <c r="AO162" s="12"/>
      <c r="AP162" s="12"/>
      <c r="AQ162" s="12"/>
      <c r="AR162" s="12"/>
      <c r="AS162" s="12"/>
      <c r="AT162" s="12"/>
      <c r="AU162" s="7"/>
      <c r="AV162" s="7"/>
    </row>
    <row r="163" spans="2:48" s="3" customFormat="1" hidden="1" x14ac:dyDescent="0.25">
      <c r="B163" s="2"/>
      <c r="C163" s="2"/>
      <c r="D163" s="2"/>
      <c r="E163" s="2"/>
      <c r="F163" s="1"/>
      <c r="G163" s="5"/>
      <c r="H163" s="5"/>
      <c r="I163" s="5"/>
      <c r="L163" s="9"/>
      <c r="N163" s="1"/>
      <c r="O163" s="8"/>
      <c r="P163" s="8"/>
      <c r="Q163" s="8"/>
      <c r="R163" s="10"/>
      <c r="S163" s="8"/>
      <c r="T163" s="8"/>
      <c r="U163" s="8"/>
      <c r="V163" s="11"/>
      <c r="W163" s="8"/>
      <c r="X163" s="8"/>
      <c r="Y163" s="8"/>
      <c r="Z163" s="11"/>
      <c r="AA163" s="2"/>
      <c r="AB163" s="2"/>
      <c r="AC163" s="2"/>
      <c r="AD163" s="12"/>
      <c r="AE163" s="2"/>
      <c r="AF163" s="2"/>
      <c r="AG163" s="2"/>
      <c r="AH163" s="12"/>
      <c r="AI163" s="12"/>
      <c r="AJ163" s="12"/>
      <c r="AK163" s="12"/>
      <c r="AL163" s="12"/>
      <c r="AM163" s="12"/>
      <c r="AN163" s="12"/>
      <c r="AO163" s="12"/>
      <c r="AP163" s="12"/>
      <c r="AQ163" s="12"/>
      <c r="AR163" s="12"/>
      <c r="AS163" s="12"/>
      <c r="AT163" s="12"/>
      <c r="AU163" s="7"/>
      <c r="AV163" s="7"/>
    </row>
    <row r="164" spans="2:48" s="3" customFormat="1" hidden="1" x14ac:dyDescent="0.25">
      <c r="B164" s="2"/>
      <c r="C164" s="2"/>
      <c r="D164" s="2"/>
      <c r="E164" s="2"/>
      <c r="F164" s="1"/>
      <c r="G164" s="5"/>
      <c r="H164" s="5"/>
      <c r="I164" s="5"/>
      <c r="L164" s="9"/>
      <c r="N164" s="1"/>
      <c r="O164" s="8"/>
      <c r="P164" s="8"/>
      <c r="Q164" s="8"/>
      <c r="R164" s="10"/>
      <c r="S164" s="8"/>
      <c r="T164" s="8"/>
      <c r="U164" s="8"/>
      <c r="V164" s="11"/>
      <c r="W164" s="8"/>
      <c r="X164" s="8"/>
      <c r="Y164" s="8"/>
      <c r="Z164" s="11"/>
      <c r="AA164" s="2"/>
      <c r="AB164" s="2"/>
      <c r="AC164" s="2"/>
      <c r="AD164" s="12"/>
      <c r="AE164" s="2"/>
      <c r="AF164" s="2"/>
      <c r="AG164" s="2"/>
      <c r="AH164" s="12"/>
      <c r="AI164" s="12"/>
      <c r="AJ164" s="12"/>
      <c r="AK164" s="12"/>
      <c r="AL164" s="12"/>
      <c r="AM164" s="12"/>
      <c r="AN164" s="12"/>
      <c r="AO164" s="12"/>
      <c r="AP164" s="12"/>
      <c r="AQ164" s="12"/>
      <c r="AR164" s="12"/>
      <c r="AS164" s="12"/>
      <c r="AT164" s="12"/>
      <c r="AU164" s="7"/>
      <c r="AV164" s="7"/>
    </row>
    <row r="165" spans="2:48" s="3" customFormat="1" hidden="1" x14ac:dyDescent="0.25">
      <c r="B165" s="2"/>
      <c r="C165" s="2"/>
      <c r="D165" s="2"/>
      <c r="E165" s="2"/>
      <c r="F165" s="1"/>
      <c r="G165" s="5"/>
      <c r="H165" s="5"/>
      <c r="I165" s="5"/>
      <c r="L165" s="9"/>
      <c r="N165" s="1"/>
      <c r="O165" s="8"/>
      <c r="P165" s="8"/>
      <c r="Q165" s="8"/>
      <c r="R165" s="10"/>
      <c r="S165" s="8"/>
      <c r="T165" s="8"/>
      <c r="U165" s="8"/>
      <c r="V165" s="11"/>
      <c r="W165" s="8"/>
      <c r="X165" s="8"/>
      <c r="Y165" s="8"/>
      <c r="Z165" s="11"/>
      <c r="AA165" s="2"/>
      <c r="AB165" s="2"/>
      <c r="AC165" s="2"/>
      <c r="AD165" s="12"/>
      <c r="AE165" s="2"/>
      <c r="AF165" s="2"/>
      <c r="AG165" s="2"/>
      <c r="AH165" s="12"/>
      <c r="AI165" s="12"/>
      <c r="AJ165" s="12"/>
      <c r="AK165" s="12"/>
      <c r="AL165" s="12"/>
      <c r="AM165" s="12"/>
      <c r="AN165" s="12"/>
      <c r="AO165" s="12"/>
      <c r="AP165" s="12"/>
      <c r="AQ165" s="12"/>
      <c r="AR165" s="12"/>
      <c r="AS165" s="12"/>
      <c r="AT165" s="12"/>
      <c r="AU165" s="7"/>
      <c r="AV165" s="7"/>
    </row>
    <row r="166" spans="2:48" s="3" customFormat="1" hidden="1" x14ac:dyDescent="0.25">
      <c r="B166" s="2"/>
      <c r="C166" s="2"/>
      <c r="D166" s="2"/>
      <c r="E166" s="2"/>
      <c r="F166" s="1"/>
      <c r="G166" s="5"/>
      <c r="H166" s="5"/>
      <c r="I166" s="5"/>
      <c r="L166" s="9"/>
      <c r="N166" s="1"/>
      <c r="O166" s="8"/>
      <c r="P166" s="8"/>
      <c r="Q166" s="8"/>
      <c r="R166" s="10"/>
      <c r="S166" s="8"/>
      <c r="T166" s="8"/>
      <c r="U166" s="8"/>
      <c r="V166" s="11"/>
      <c r="W166" s="8"/>
      <c r="X166" s="8"/>
      <c r="Y166" s="8"/>
      <c r="Z166" s="11"/>
      <c r="AA166" s="2"/>
      <c r="AB166" s="2"/>
      <c r="AC166" s="2"/>
      <c r="AD166" s="12"/>
      <c r="AE166" s="2"/>
      <c r="AF166" s="2"/>
      <c r="AG166" s="2"/>
      <c r="AH166" s="12"/>
      <c r="AI166" s="12"/>
      <c r="AJ166" s="12"/>
      <c r="AK166" s="12"/>
      <c r="AL166" s="12"/>
      <c r="AM166" s="12"/>
      <c r="AN166" s="12"/>
      <c r="AO166" s="12"/>
      <c r="AP166" s="12"/>
      <c r="AQ166" s="12"/>
      <c r="AR166" s="12"/>
      <c r="AS166" s="12"/>
      <c r="AT166" s="12"/>
      <c r="AU166" s="7"/>
      <c r="AV166" s="7"/>
    </row>
    <row r="167" spans="2:48" s="3" customFormat="1" hidden="1" x14ac:dyDescent="0.25">
      <c r="B167" s="2"/>
      <c r="C167" s="2"/>
      <c r="D167" s="2"/>
      <c r="E167" s="2"/>
      <c r="F167" s="1"/>
      <c r="G167" s="5"/>
      <c r="H167" s="5"/>
      <c r="I167" s="5"/>
      <c r="L167" s="9"/>
      <c r="N167" s="1"/>
      <c r="O167" s="8"/>
      <c r="P167" s="8"/>
      <c r="Q167" s="8"/>
      <c r="R167" s="10"/>
      <c r="S167" s="8"/>
      <c r="T167" s="8"/>
      <c r="U167" s="8"/>
      <c r="V167" s="11"/>
      <c r="W167" s="8"/>
      <c r="X167" s="8"/>
      <c r="Y167" s="8"/>
      <c r="Z167" s="11"/>
      <c r="AA167" s="2"/>
      <c r="AB167" s="2"/>
      <c r="AC167" s="2"/>
      <c r="AD167" s="12"/>
      <c r="AE167" s="2"/>
      <c r="AF167" s="2"/>
      <c r="AG167" s="2"/>
      <c r="AH167" s="12"/>
      <c r="AI167" s="12"/>
      <c r="AJ167" s="12"/>
      <c r="AK167" s="12"/>
      <c r="AL167" s="12"/>
      <c r="AM167" s="12"/>
      <c r="AN167" s="12"/>
      <c r="AO167" s="12"/>
      <c r="AP167" s="12"/>
      <c r="AQ167" s="12"/>
      <c r="AR167" s="12"/>
      <c r="AS167" s="12"/>
      <c r="AT167" s="12"/>
      <c r="AU167" s="7"/>
      <c r="AV167" s="7"/>
    </row>
    <row r="168" spans="2:48" s="3" customFormat="1" hidden="1" x14ac:dyDescent="0.25">
      <c r="B168" s="2"/>
      <c r="C168" s="2"/>
      <c r="D168" s="2"/>
      <c r="E168" s="2"/>
      <c r="F168" s="1"/>
      <c r="G168" s="5"/>
      <c r="H168" s="5"/>
      <c r="I168" s="5"/>
      <c r="L168" s="9"/>
      <c r="N168" s="1"/>
      <c r="O168" s="8"/>
      <c r="P168" s="8"/>
      <c r="Q168" s="8"/>
      <c r="R168" s="10"/>
      <c r="S168" s="8"/>
      <c r="T168" s="8"/>
      <c r="U168" s="8"/>
      <c r="V168" s="11"/>
      <c r="W168" s="8"/>
      <c r="X168" s="8"/>
      <c r="Y168" s="8"/>
      <c r="Z168" s="11"/>
      <c r="AA168" s="2"/>
      <c r="AB168" s="2"/>
      <c r="AC168" s="2"/>
      <c r="AD168" s="12"/>
      <c r="AE168" s="2"/>
      <c r="AF168" s="2"/>
      <c r="AG168" s="2"/>
      <c r="AH168" s="12"/>
      <c r="AI168" s="12"/>
      <c r="AJ168" s="12"/>
      <c r="AK168" s="12"/>
      <c r="AL168" s="12"/>
      <c r="AM168" s="12"/>
      <c r="AN168" s="12"/>
      <c r="AO168" s="12"/>
      <c r="AP168" s="12"/>
      <c r="AQ168" s="12"/>
      <c r="AR168" s="12"/>
      <c r="AS168" s="12"/>
      <c r="AT168" s="12"/>
      <c r="AU168" s="7"/>
      <c r="AV168" s="7"/>
    </row>
    <row r="169" spans="2:48" s="3" customFormat="1" hidden="1" x14ac:dyDescent="0.25">
      <c r="B169" s="2"/>
      <c r="C169" s="2"/>
      <c r="D169" s="2"/>
      <c r="E169" s="2"/>
      <c r="F169" s="1"/>
      <c r="G169" s="5"/>
      <c r="H169" s="5"/>
      <c r="I169" s="5"/>
      <c r="L169" s="9"/>
      <c r="N169" s="1"/>
      <c r="O169" s="8"/>
      <c r="P169" s="8"/>
      <c r="Q169" s="8"/>
      <c r="R169" s="10"/>
      <c r="S169" s="8"/>
      <c r="T169" s="8"/>
      <c r="U169" s="8"/>
      <c r="V169" s="11"/>
      <c r="W169" s="8"/>
      <c r="X169" s="8"/>
      <c r="Y169" s="8"/>
      <c r="Z169" s="11"/>
      <c r="AA169" s="2"/>
      <c r="AB169" s="2"/>
      <c r="AC169" s="2"/>
      <c r="AD169" s="12"/>
      <c r="AE169" s="2"/>
      <c r="AF169" s="2"/>
      <c r="AG169" s="2"/>
      <c r="AH169" s="12"/>
      <c r="AI169" s="12"/>
      <c r="AJ169" s="12"/>
      <c r="AK169" s="12"/>
      <c r="AL169" s="12"/>
      <c r="AM169" s="12"/>
      <c r="AN169" s="12"/>
      <c r="AO169" s="12"/>
      <c r="AP169" s="12"/>
      <c r="AQ169" s="12"/>
      <c r="AR169" s="12"/>
      <c r="AS169" s="12"/>
      <c r="AT169" s="12"/>
      <c r="AU169" s="7"/>
      <c r="AV169" s="7"/>
    </row>
    <row r="170" spans="2:48" s="3" customFormat="1" hidden="1" x14ac:dyDescent="0.25">
      <c r="B170" s="2"/>
      <c r="C170" s="2"/>
      <c r="D170" s="2"/>
      <c r="E170" s="2"/>
      <c r="F170" s="1"/>
      <c r="G170" s="5"/>
      <c r="H170" s="5"/>
      <c r="I170" s="5"/>
      <c r="L170" s="9"/>
      <c r="N170" s="1"/>
      <c r="O170" s="8"/>
      <c r="P170" s="8"/>
      <c r="Q170" s="8"/>
      <c r="R170" s="10"/>
      <c r="S170" s="8"/>
      <c r="T170" s="8"/>
      <c r="U170" s="8"/>
      <c r="V170" s="11"/>
      <c r="W170" s="8"/>
      <c r="X170" s="8"/>
      <c r="Y170" s="8"/>
      <c r="Z170" s="11"/>
      <c r="AA170" s="2"/>
      <c r="AB170" s="2"/>
      <c r="AC170" s="2"/>
      <c r="AD170" s="12"/>
      <c r="AE170" s="2"/>
      <c r="AF170" s="2"/>
      <c r="AG170" s="2"/>
      <c r="AH170" s="12"/>
      <c r="AI170" s="12"/>
      <c r="AJ170" s="12"/>
      <c r="AK170" s="12"/>
      <c r="AL170" s="12"/>
      <c r="AM170" s="12"/>
      <c r="AN170" s="12"/>
      <c r="AO170" s="12"/>
      <c r="AP170" s="12"/>
      <c r="AQ170" s="12"/>
      <c r="AR170" s="12"/>
      <c r="AS170" s="12"/>
      <c r="AT170" s="12"/>
      <c r="AU170" s="7"/>
      <c r="AV170" s="7"/>
    </row>
    <row r="171" spans="2:48" s="3" customFormat="1" hidden="1" x14ac:dyDescent="0.25">
      <c r="B171" s="2"/>
      <c r="C171" s="2"/>
      <c r="D171" s="2"/>
      <c r="E171" s="2"/>
      <c r="F171" s="1"/>
      <c r="G171" s="5"/>
      <c r="H171" s="5"/>
      <c r="I171" s="5"/>
      <c r="L171" s="9"/>
      <c r="N171" s="1"/>
      <c r="O171" s="8"/>
      <c r="P171" s="8"/>
      <c r="Q171" s="8"/>
      <c r="R171" s="10"/>
      <c r="S171" s="8"/>
      <c r="T171" s="8"/>
      <c r="U171" s="8"/>
      <c r="V171" s="11"/>
      <c r="W171" s="8"/>
      <c r="X171" s="8"/>
      <c r="Y171" s="8"/>
      <c r="Z171" s="11"/>
      <c r="AA171" s="2"/>
      <c r="AB171" s="2"/>
      <c r="AC171" s="2"/>
      <c r="AD171" s="12"/>
      <c r="AE171" s="2"/>
      <c r="AF171" s="2"/>
      <c r="AG171" s="2"/>
      <c r="AH171" s="12"/>
      <c r="AI171" s="12"/>
      <c r="AJ171" s="12"/>
      <c r="AK171" s="12"/>
      <c r="AL171" s="12"/>
      <c r="AM171" s="12"/>
      <c r="AN171" s="12"/>
      <c r="AO171" s="12"/>
      <c r="AP171" s="12"/>
      <c r="AQ171" s="12"/>
      <c r="AR171" s="12"/>
      <c r="AS171" s="12"/>
      <c r="AT171" s="12"/>
      <c r="AU171" s="7"/>
      <c r="AV171" s="7"/>
    </row>
    <row r="172" spans="2:48" s="3" customFormat="1" hidden="1" x14ac:dyDescent="0.25">
      <c r="B172" s="2"/>
      <c r="C172" s="2"/>
      <c r="D172" s="2"/>
      <c r="E172" s="2"/>
      <c r="F172" s="1"/>
      <c r="G172" s="5"/>
      <c r="H172" s="5"/>
      <c r="I172" s="5"/>
      <c r="L172" s="9"/>
      <c r="N172" s="1"/>
      <c r="O172" s="8"/>
      <c r="P172" s="8"/>
      <c r="Q172" s="8"/>
      <c r="R172" s="10"/>
      <c r="S172" s="8"/>
      <c r="T172" s="8"/>
      <c r="U172" s="8"/>
      <c r="V172" s="11"/>
      <c r="W172" s="8"/>
      <c r="X172" s="8"/>
      <c r="Y172" s="8"/>
      <c r="Z172" s="11"/>
      <c r="AA172" s="2"/>
      <c r="AB172" s="2"/>
      <c r="AC172" s="2"/>
      <c r="AD172" s="12"/>
      <c r="AE172" s="2"/>
      <c r="AF172" s="2"/>
      <c r="AG172" s="2"/>
      <c r="AH172" s="12"/>
      <c r="AI172" s="12"/>
      <c r="AJ172" s="12"/>
      <c r="AK172" s="12"/>
      <c r="AL172" s="12"/>
      <c r="AM172" s="12"/>
      <c r="AN172" s="12"/>
      <c r="AO172" s="12"/>
      <c r="AP172" s="12"/>
      <c r="AQ172" s="12"/>
      <c r="AR172" s="12"/>
      <c r="AS172" s="12"/>
      <c r="AT172" s="12"/>
      <c r="AU172" s="7"/>
      <c r="AV172" s="7"/>
    </row>
    <row r="173" spans="2:48" s="3" customFormat="1" hidden="1" x14ac:dyDescent="0.25">
      <c r="B173" s="2"/>
      <c r="C173" s="2"/>
      <c r="D173" s="2"/>
      <c r="E173" s="2"/>
      <c r="F173" s="1"/>
      <c r="G173" s="5"/>
      <c r="H173" s="5"/>
      <c r="I173" s="5"/>
      <c r="L173" s="9"/>
      <c r="N173" s="1"/>
      <c r="O173" s="8"/>
      <c r="P173" s="8"/>
      <c r="Q173" s="8"/>
      <c r="R173" s="10"/>
      <c r="S173" s="8"/>
      <c r="T173" s="8"/>
      <c r="U173" s="8"/>
      <c r="V173" s="11"/>
      <c r="W173" s="8"/>
      <c r="X173" s="8"/>
      <c r="Y173" s="8"/>
      <c r="Z173" s="11"/>
      <c r="AA173" s="2"/>
      <c r="AB173" s="2"/>
      <c r="AC173" s="2"/>
      <c r="AD173" s="12"/>
      <c r="AE173" s="2"/>
      <c r="AF173" s="2"/>
      <c r="AG173" s="2"/>
      <c r="AH173" s="12"/>
      <c r="AI173" s="12"/>
      <c r="AJ173" s="12"/>
      <c r="AK173" s="12"/>
      <c r="AL173" s="12"/>
      <c r="AM173" s="12"/>
      <c r="AN173" s="12"/>
      <c r="AO173" s="12"/>
      <c r="AP173" s="12"/>
      <c r="AQ173" s="12"/>
      <c r="AR173" s="12"/>
      <c r="AS173" s="12"/>
      <c r="AT173" s="12"/>
      <c r="AU173" s="7"/>
      <c r="AV173" s="7"/>
    </row>
    <row r="174" spans="2:48" s="3" customFormat="1" hidden="1" x14ac:dyDescent="0.25">
      <c r="B174" s="2"/>
      <c r="C174" s="2"/>
      <c r="D174" s="2"/>
      <c r="E174" s="2"/>
      <c r="F174" s="1"/>
      <c r="G174" s="5"/>
      <c r="H174" s="5"/>
      <c r="I174" s="5"/>
      <c r="L174" s="9"/>
      <c r="N174" s="1"/>
      <c r="O174" s="8"/>
      <c r="P174" s="8"/>
      <c r="Q174" s="8"/>
      <c r="R174" s="10"/>
      <c r="S174" s="8"/>
      <c r="T174" s="8"/>
      <c r="U174" s="8"/>
      <c r="V174" s="11"/>
      <c r="W174" s="8"/>
      <c r="X174" s="8"/>
      <c r="Y174" s="8"/>
      <c r="Z174" s="11"/>
      <c r="AA174" s="2"/>
      <c r="AB174" s="2"/>
      <c r="AC174" s="2"/>
      <c r="AD174" s="12"/>
      <c r="AE174" s="2"/>
      <c r="AF174" s="2"/>
      <c r="AG174" s="2"/>
      <c r="AH174" s="12"/>
      <c r="AI174" s="12"/>
      <c r="AJ174" s="12"/>
      <c r="AK174" s="12"/>
      <c r="AL174" s="12"/>
      <c r="AM174" s="12"/>
      <c r="AN174" s="12"/>
      <c r="AO174" s="12"/>
      <c r="AP174" s="12"/>
      <c r="AQ174" s="12"/>
      <c r="AR174" s="12"/>
      <c r="AS174" s="12"/>
      <c r="AT174" s="12"/>
      <c r="AU174" s="7"/>
      <c r="AV174" s="7"/>
    </row>
    <row r="175" spans="2:48" s="3" customFormat="1" hidden="1" x14ac:dyDescent="0.25">
      <c r="B175" s="2"/>
      <c r="C175" s="2"/>
      <c r="D175" s="2"/>
      <c r="E175" s="2"/>
      <c r="F175" s="1"/>
      <c r="G175" s="5"/>
      <c r="H175" s="5"/>
      <c r="I175" s="5"/>
      <c r="L175" s="9"/>
      <c r="N175" s="1"/>
      <c r="O175" s="8"/>
      <c r="P175" s="8"/>
      <c r="Q175" s="8"/>
      <c r="R175" s="10"/>
      <c r="S175" s="8"/>
      <c r="T175" s="8"/>
      <c r="U175" s="8"/>
      <c r="V175" s="11"/>
      <c r="W175" s="8"/>
      <c r="X175" s="8"/>
      <c r="Y175" s="8"/>
      <c r="Z175" s="11"/>
      <c r="AA175" s="2"/>
      <c r="AB175" s="2"/>
      <c r="AC175" s="2"/>
      <c r="AD175" s="12"/>
      <c r="AE175" s="2"/>
      <c r="AF175" s="2"/>
      <c r="AG175" s="2"/>
      <c r="AH175" s="12"/>
      <c r="AI175" s="12"/>
      <c r="AJ175" s="12"/>
      <c r="AK175" s="12"/>
      <c r="AL175" s="12"/>
      <c r="AM175" s="12"/>
      <c r="AN175" s="12"/>
      <c r="AO175" s="12"/>
      <c r="AP175" s="12"/>
      <c r="AQ175" s="12"/>
      <c r="AR175" s="12"/>
      <c r="AS175" s="12"/>
      <c r="AT175" s="12"/>
      <c r="AU175" s="7"/>
      <c r="AV175" s="7"/>
    </row>
    <row r="176" spans="2:48" s="3" customFormat="1" hidden="1" x14ac:dyDescent="0.25">
      <c r="B176" s="2"/>
      <c r="C176" s="2"/>
      <c r="D176" s="2"/>
      <c r="E176" s="2"/>
      <c r="F176" s="1"/>
      <c r="G176" s="5"/>
      <c r="H176" s="5"/>
      <c r="I176" s="5"/>
      <c r="L176" s="9"/>
      <c r="N176" s="1"/>
      <c r="O176" s="8"/>
      <c r="P176" s="8"/>
      <c r="Q176" s="8"/>
      <c r="R176" s="10"/>
      <c r="S176" s="8"/>
      <c r="T176" s="8"/>
      <c r="U176" s="8"/>
      <c r="V176" s="11"/>
      <c r="W176" s="8"/>
      <c r="X176" s="8"/>
      <c r="Y176" s="8"/>
      <c r="Z176" s="11"/>
      <c r="AA176" s="2"/>
      <c r="AB176" s="2"/>
      <c r="AC176" s="2"/>
      <c r="AD176" s="12"/>
      <c r="AE176" s="2"/>
      <c r="AF176" s="2"/>
      <c r="AG176" s="2"/>
      <c r="AH176" s="12"/>
      <c r="AI176" s="12"/>
      <c r="AJ176" s="12"/>
      <c r="AK176" s="12"/>
      <c r="AL176" s="12"/>
      <c r="AM176" s="12"/>
      <c r="AN176" s="12"/>
      <c r="AO176" s="12"/>
      <c r="AP176" s="12"/>
      <c r="AQ176" s="12"/>
      <c r="AR176" s="12"/>
      <c r="AS176" s="12"/>
      <c r="AT176" s="12"/>
      <c r="AU176" s="7"/>
      <c r="AV176" s="7"/>
    </row>
    <row r="177" spans="2:48" s="3" customFormat="1" hidden="1" x14ac:dyDescent="0.25">
      <c r="B177" s="2"/>
      <c r="C177" s="2"/>
      <c r="D177" s="2"/>
      <c r="E177" s="2"/>
      <c r="F177" s="1"/>
      <c r="G177" s="5"/>
      <c r="H177" s="5"/>
      <c r="I177" s="5"/>
      <c r="L177" s="9"/>
      <c r="N177" s="1"/>
      <c r="O177" s="8"/>
      <c r="P177" s="8"/>
      <c r="Q177" s="8"/>
      <c r="R177" s="10"/>
      <c r="S177" s="8"/>
      <c r="T177" s="8"/>
      <c r="U177" s="8"/>
      <c r="V177" s="11"/>
      <c r="W177" s="8"/>
      <c r="X177" s="8"/>
      <c r="Y177" s="8"/>
      <c r="Z177" s="11"/>
      <c r="AA177" s="2"/>
      <c r="AB177" s="2"/>
      <c r="AC177" s="2"/>
      <c r="AD177" s="12"/>
      <c r="AE177" s="2"/>
      <c r="AF177" s="2"/>
      <c r="AG177" s="2"/>
      <c r="AH177" s="12"/>
      <c r="AI177" s="12"/>
      <c r="AJ177" s="12"/>
      <c r="AK177" s="12"/>
      <c r="AL177" s="12"/>
      <c r="AM177" s="12"/>
      <c r="AN177" s="12"/>
      <c r="AO177" s="12"/>
      <c r="AP177" s="12"/>
      <c r="AQ177" s="12"/>
      <c r="AR177" s="12"/>
      <c r="AS177" s="12"/>
      <c r="AT177" s="12"/>
      <c r="AU177" s="7"/>
      <c r="AV177" s="7"/>
    </row>
    <row r="178" spans="2:48" s="3" customFormat="1" hidden="1" x14ac:dyDescent="0.25">
      <c r="B178" s="2"/>
      <c r="C178" s="2"/>
      <c r="D178" s="2"/>
      <c r="E178" s="2"/>
      <c r="F178" s="1"/>
      <c r="G178" s="5"/>
      <c r="H178" s="5"/>
      <c r="I178" s="5"/>
      <c r="L178" s="9"/>
      <c r="N178" s="1"/>
      <c r="O178" s="8"/>
      <c r="P178" s="8"/>
      <c r="Q178" s="8"/>
      <c r="R178" s="10"/>
      <c r="S178" s="8"/>
      <c r="T178" s="8"/>
      <c r="U178" s="8"/>
      <c r="V178" s="11"/>
      <c r="W178" s="8"/>
      <c r="X178" s="8"/>
      <c r="Y178" s="8"/>
      <c r="Z178" s="11"/>
      <c r="AA178" s="2"/>
      <c r="AB178" s="2"/>
      <c r="AC178" s="2"/>
      <c r="AD178" s="12"/>
      <c r="AE178" s="2"/>
      <c r="AF178" s="2"/>
      <c r="AG178" s="2"/>
      <c r="AH178" s="12"/>
      <c r="AI178" s="12"/>
      <c r="AJ178" s="12"/>
      <c r="AK178" s="12"/>
      <c r="AL178" s="12"/>
      <c r="AM178" s="12"/>
      <c r="AN178" s="12"/>
      <c r="AO178" s="12"/>
      <c r="AP178" s="12"/>
      <c r="AQ178" s="12"/>
      <c r="AR178" s="12"/>
      <c r="AS178" s="12"/>
      <c r="AT178" s="12"/>
      <c r="AU178" s="7"/>
      <c r="AV178" s="7"/>
    </row>
    <row r="179" spans="2:48" s="3" customFormat="1" hidden="1" x14ac:dyDescent="0.25">
      <c r="B179" s="2"/>
      <c r="C179" s="2"/>
      <c r="D179" s="2"/>
      <c r="E179" s="2"/>
      <c r="F179" s="1"/>
      <c r="G179" s="5"/>
      <c r="H179" s="5"/>
      <c r="I179" s="5"/>
      <c r="L179" s="9"/>
      <c r="N179" s="1"/>
      <c r="O179" s="8"/>
      <c r="P179" s="8"/>
      <c r="Q179" s="8"/>
      <c r="R179" s="10"/>
      <c r="S179" s="8"/>
      <c r="T179" s="8"/>
      <c r="U179" s="8"/>
      <c r="V179" s="11"/>
      <c r="W179" s="8"/>
      <c r="X179" s="8"/>
      <c r="Y179" s="8"/>
      <c r="Z179" s="11"/>
      <c r="AA179" s="2"/>
      <c r="AB179" s="2"/>
      <c r="AC179" s="2"/>
      <c r="AD179" s="12"/>
      <c r="AE179" s="2"/>
      <c r="AF179" s="2"/>
      <c r="AG179" s="2"/>
      <c r="AH179" s="12"/>
      <c r="AI179" s="12"/>
      <c r="AJ179" s="12"/>
      <c r="AK179" s="12"/>
      <c r="AL179" s="12"/>
      <c r="AM179" s="12"/>
      <c r="AN179" s="12"/>
      <c r="AO179" s="12"/>
      <c r="AP179" s="12"/>
      <c r="AQ179" s="12"/>
      <c r="AR179" s="12"/>
      <c r="AS179" s="12"/>
      <c r="AT179" s="12"/>
      <c r="AU179" s="7"/>
      <c r="AV179" s="7"/>
    </row>
    <row r="180" spans="2:48" s="3" customFormat="1" hidden="1" x14ac:dyDescent="0.25">
      <c r="B180" s="2"/>
      <c r="C180" s="2"/>
      <c r="D180" s="2"/>
      <c r="E180" s="2"/>
      <c r="F180" s="1"/>
      <c r="G180" s="5"/>
      <c r="H180" s="5"/>
      <c r="I180" s="5"/>
      <c r="L180" s="9"/>
      <c r="N180" s="1"/>
      <c r="O180" s="8"/>
      <c r="P180" s="8"/>
      <c r="Q180" s="8"/>
      <c r="R180" s="10"/>
      <c r="S180" s="8"/>
      <c r="T180" s="8"/>
      <c r="U180" s="8"/>
      <c r="V180" s="11"/>
      <c r="W180" s="8"/>
      <c r="X180" s="8"/>
      <c r="Y180" s="8"/>
      <c r="Z180" s="11"/>
      <c r="AA180" s="2"/>
      <c r="AB180" s="2"/>
      <c r="AC180" s="2"/>
      <c r="AD180" s="12"/>
      <c r="AE180" s="2"/>
      <c r="AF180" s="2"/>
      <c r="AG180" s="2"/>
      <c r="AH180" s="12"/>
      <c r="AI180" s="12"/>
      <c r="AJ180" s="12"/>
      <c r="AK180" s="12"/>
      <c r="AL180" s="12"/>
      <c r="AM180" s="12"/>
      <c r="AN180" s="12"/>
      <c r="AO180" s="12"/>
      <c r="AP180" s="12"/>
      <c r="AQ180" s="12"/>
      <c r="AR180" s="12"/>
      <c r="AS180" s="12"/>
      <c r="AT180" s="12"/>
      <c r="AU180" s="7"/>
      <c r="AV180" s="7"/>
    </row>
    <row r="181" spans="2:48" s="3" customFormat="1" hidden="1" x14ac:dyDescent="0.25">
      <c r="B181" s="2"/>
      <c r="C181" s="2"/>
      <c r="D181" s="2"/>
      <c r="E181" s="2"/>
      <c r="F181" s="1"/>
      <c r="G181" s="5"/>
      <c r="H181" s="5"/>
      <c r="I181" s="5"/>
      <c r="L181" s="9"/>
      <c r="N181" s="1"/>
      <c r="O181" s="8"/>
      <c r="P181" s="8"/>
      <c r="Q181" s="8"/>
      <c r="R181" s="10"/>
      <c r="S181" s="8"/>
      <c r="T181" s="8"/>
      <c r="U181" s="8"/>
      <c r="V181" s="11"/>
      <c r="W181" s="8"/>
      <c r="X181" s="8"/>
      <c r="Y181" s="8"/>
      <c r="Z181" s="11"/>
      <c r="AA181" s="2"/>
      <c r="AB181" s="2"/>
      <c r="AC181" s="2"/>
      <c r="AD181" s="12"/>
      <c r="AE181" s="2"/>
      <c r="AF181" s="2"/>
      <c r="AG181" s="2"/>
      <c r="AH181" s="12"/>
      <c r="AI181" s="12"/>
      <c r="AJ181" s="12"/>
      <c r="AK181" s="12"/>
      <c r="AL181" s="12"/>
      <c r="AM181" s="12"/>
      <c r="AN181" s="12"/>
      <c r="AO181" s="12"/>
      <c r="AP181" s="12"/>
      <c r="AQ181" s="12"/>
      <c r="AR181" s="12"/>
      <c r="AS181" s="12"/>
      <c r="AT181" s="12"/>
      <c r="AU181" s="7"/>
      <c r="AV181" s="7"/>
    </row>
    <row r="182" spans="2:48" s="3" customFormat="1" hidden="1" x14ac:dyDescent="0.25">
      <c r="B182" s="2"/>
      <c r="C182" s="2"/>
      <c r="D182" s="2"/>
      <c r="E182" s="2"/>
      <c r="F182" s="1"/>
      <c r="G182" s="5"/>
      <c r="H182" s="5"/>
      <c r="I182" s="5"/>
      <c r="L182" s="9"/>
      <c r="N182" s="1"/>
      <c r="O182" s="8"/>
      <c r="P182" s="8"/>
      <c r="Q182" s="8"/>
      <c r="R182" s="10"/>
      <c r="S182" s="8"/>
      <c r="T182" s="8"/>
      <c r="U182" s="8"/>
      <c r="V182" s="11"/>
      <c r="W182" s="8"/>
      <c r="X182" s="8"/>
      <c r="Y182" s="8"/>
      <c r="Z182" s="11"/>
      <c r="AA182" s="2"/>
      <c r="AB182" s="2"/>
      <c r="AC182" s="2"/>
      <c r="AD182" s="12"/>
      <c r="AE182" s="2"/>
      <c r="AF182" s="2"/>
      <c r="AG182" s="2"/>
      <c r="AH182" s="12"/>
      <c r="AI182" s="12"/>
      <c r="AJ182" s="12"/>
      <c r="AK182" s="12"/>
      <c r="AL182" s="12"/>
      <c r="AM182" s="12"/>
      <c r="AN182" s="12"/>
      <c r="AO182" s="12"/>
      <c r="AP182" s="12"/>
      <c r="AQ182" s="12"/>
      <c r="AR182" s="12"/>
      <c r="AS182" s="12"/>
      <c r="AT182" s="12"/>
      <c r="AU182" s="7"/>
      <c r="AV182" s="7"/>
    </row>
    <row r="183" spans="2:48" s="3" customFormat="1" hidden="1" x14ac:dyDescent="0.25">
      <c r="B183" s="2"/>
      <c r="C183" s="2"/>
      <c r="D183" s="2"/>
      <c r="E183" s="2"/>
      <c r="F183" s="1"/>
      <c r="G183" s="5"/>
      <c r="H183" s="5"/>
      <c r="I183" s="5"/>
      <c r="L183" s="9"/>
      <c r="N183" s="1"/>
      <c r="O183" s="8"/>
      <c r="P183" s="8"/>
      <c r="Q183" s="8"/>
      <c r="R183" s="10"/>
      <c r="S183" s="8"/>
      <c r="T183" s="8"/>
      <c r="U183" s="8"/>
      <c r="V183" s="11"/>
      <c r="W183" s="8"/>
      <c r="X183" s="8"/>
      <c r="Y183" s="8"/>
      <c r="Z183" s="11"/>
      <c r="AA183" s="2"/>
      <c r="AB183" s="2"/>
      <c r="AC183" s="2"/>
      <c r="AD183" s="12"/>
      <c r="AE183" s="2"/>
      <c r="AF183" s="2"/>
      <c r="AG183" s="2"/>
      <c r="AH183" s="12"/>
      <c r="AI183" s="12"/>
      <c r="AJ183" s="12"/>
      <c r="AK183" s="12"/>
      <c r="AL183" s="12"/>
      <c r="AM183" s="12"/>
      <c r="AN183" s="12"/>
      <c r="AO183" s="12"/>
      <c r="AP183" s="12"/>
      <c r="AQ183" s="12"/>
      <c r="AR183" s="12"/>
      <c r="AS183" s="12"/>
      <c r="AT183" s="12"/>
      <c r="AU183" s="7"/>
      <c r="AV183" s="7"/>
    </row>
    <row r="184" spans="2:48" s="3" customFormat="1" hidden="1" x14ac:dyDescent="0.25">
      <c r="B184" s="2"/>
      <c r="C184" s="2"/>
      <c r="D184" s="2"/>
      <c r="E184" s="2"/>
      <c r="F184" s="1"/>
      <c r="G184" s="5"/>
      <c r="H184" s="5"/>
      <c r="I184" s="5"/>
      <c r="L184" s="9"/>
      <c r="N184" s="1"/>
      <c r="O184" s="8"/>
      <c r="P184" s="8"/>
      <c r="Q184" s="8"/>
      <c r="R184" s="10"/>
      <c r="S184" s="8"/>
      <c r="T184" s="8"/>
      <c r="U184" s="8"/>
      <c r="V184" s="11"/>
      <c r="W184" s="8"/>
      <c r="X184" s="8"/>
      <c r="Y184" s="8"/>
      <c r="Z184" s="11"/>
      <c r="AA184" s="2"/>
      <c r="AB184" s="2"/>
      <c r="AC184" s="2"/>
      <c r="AD184" s="12"/>
      <c r="AE184" s="2"/>
      <c r="AF184" s="2"/>
      <c r="AG184" s="2"/>
      <c r="AH184" s="12"/>
      <c r="AI184" s="12"/>
      <c r="AJ184" s="12"/>
      <c r="AK184" s="12"/>
      <c r="AL184" s="12"/>
      <c r="AM184" s="12"/>
      <c r="AN184" s="12"/>
      <c r="AO184" s="12"/>
      <c r="AP184" s="12"/>
      <c r="AQ184" s="12"/>
      <c r="AR184" s="12"/>
      <c r="AS184" s="12"/>
      <c r="AT184" s="12"/>
      <c r="AU184" s="7"/>
      <c r="AV184" s="7"/>
    </row>
    <row r="185" spans="2:48" s="3" customFormat="1" hidden="1" x14ac:dyDescent="0.25">
      <c r="B185" s="2"/>
      <c r="C185" s="2"/>
      <c r="D185" s="2"/>
      <c r="E185" s="2"/>
      <c r="F185" s="1"/>
      <c r="G185" s="5"/>
      <c r="H185" s="5"/>
      <c r="I185" s="5"/>
      <c r="L185" s="9"/>
      <c r="N185" s="1"/>
      <c r="O185" s="8"/>
      <c r="P185" s="8"/>
      <c r="Q185" s="8"/>
      <c r="R185" s="10"/>
      <c r="S185" s="8"/>
      <c r="T185" s="8"/>
      <c r="U185" s="8"/>
      <c r="V185" s="11"/>
      <c r="W185" s="8"/>
      <c r="X185" s="8"/>
      <c r="Y185" s="8"/>
      <c r="Z185" s="11"/>
      <c r="AA185" s="2"/>
      <c r="AB185" s="2"/>
      <c r="AC185" s="2"/>
      <c r="AD185" s="12"/>
      <c r="AE185" s="2"/>
      <c r="AF185" s="2"/>
      <c r="AG185" s="2"/>
      <c r="AH185" s="12"/>
      <c r="AI185" s="12"/>
      <c r="AJ185" s="12"/>
      <c r="AK185" s="12"/>
      <c r="AL185" s="12"/>
      <c r="AM185" s="12"/>
      <c r="AN185" s="12"/>
      <c r="AO185" s="12"/>
      <c r="AP185" s="12"/>
      <c r="AQ185" s="12"/>
      <c r="AR185" s="12"/>
      <c r="AS185" s="12"/>
      <c r="AT185" s="12"/>
      <c r="AU185" s="7"/>
      <c r="AV185" s="7"/>
    </row>
    <row r="186" spans="2:48" s="3" customFormat="1" hidden="1" x14ac:dyDescent="0.25">
      <c r="B186" s="2"/>
      <c r="C186" s="2"/>
      <c r="D186" s="2"/>
      <c r="E186" s="2"/>
      <c r="F186" s="1"/>
      <c r="G186" s="5"/>
      <c r="H186" s="5"/>
      <c r="I186" s="5"/>
      <c r="L186" s="9"/>
      <c r="N186" s="1"/>
      <c r="O186" s="8"/>
      <c r="P186" s="8"/>
      <c r="Q186" s="8"/>
      <c r="R186" s="10"/>
      <c r="S186" s="8"/>
      <c r="T186" s="8"/>
      <c r="U186" s="8"/>
      <c r="V186" s="11"/>
      <c r="W186" s="8"/>
      <c r="X186" s="8"/>
      <c r="Y186" s="8"/>
      <c r="Z186" s="11"/>
      <c r="AA186" s="2"/>
      <c r="AB186" s="2"/>
      <c r="AC186" s="2"/>
      <c r="AD186" s="12"/>
      <c r="AE186" s="2"/>
      <c r="AF186" s="2"/>
      <c r="AG186" s="2"/>
      <c r="AH186" s="12"/>
      <c r="AI186" s="12"/>
      <c r="AJ186" s="12"/>
      <c r="AK186" s="12"/>
      <c r="AL186" s="12"/>
      <c r="AM186" s="12"/>
      <c r="AN186" s="12"/>
      <c r="AO186" s="12"/>
      <c r="AP186" s="12"/>
      <c r="AQ186" s="12"/>
      <c r="AR186" s="12"/>
      <c r="AS186" s="12"/>
      <c r="AT186" s="12"/>
      <c r="AU186" s="7"/>
      <c r="AV186" s="7"/>
    </row>
    <row r="187" spans="2:48" s="3" customFormat="1" hidden="1" x14ac:dyDescent="0.25">
      <c r="B187" s="2"/>
      <c r="C187" s="2"/>
      <c r="D187" s="2"/>
      <c r="E187" s="2"/>
      <c r="F187" s="1"/>
      <c r="G187" s="5"/>
      <c r="H187" s="5"/>
      <c r="I187" s="5"/>
      <c r="L187" s="9"/>
      <c r="N187" s="1"/>
      <c r="O187" s="8"/>
      <c r="P187" s="8"/>
      <c r="Q187" s="8"/>
      <c r="R187" s="10"/>
      <c r="S187" s="8"/>
      <c r="T187" s="8"/>
      <c r="U187" s="8"/>
      <c r="V187" s="11"/>
      <c r="W187" s="8"/>
      <c r="X187" s="8"/>
      <c r="Y187" s="8"/>
      <c r="Z187" s="11"/>
      <c r="AA187" s="2"/>
      <c r="AB187" s="2"/>
      <c r="AC187" s="2"/>
      <c r="AD187" s="12"/>
      <c r="AE187" s="2"/>
      <c r="AF187" s="2"/>
      <c r="AG187" s="2"/>
      <c r="AH187" s="12"/>
      <c r="AI187" s="12"/>
      <c r="AJ187" s="12"/>
      <c r="AK187" s="12"/>
      <c r="AL187" s="12"/>
      <c r="AM187" s="12"/>
      <c r="AN187" s="12"/>
      <c r="AO187" s="12"/>
      <c r="AP187" s="12"/>
      <c r="AQ187" s="12"/>
      <c r="AR187" s="12"/>
      <c r="AS187" s="12"/>
      <c r="AT187" s="12"/>
      <c r="AU187" s="7"/>
      <c r="AV187" s="7"/>
    </row>
    <row r="188" spans="2:48" s="3" customFormat="1" hidden="1" x14ac:dyDescent="0.25">
      <c r="B188" s="2"/>
      <c r="C188" s="2"/>
      <c r="D188" s="2"/>
      <c r="E188" s="2"/>
      <c r="F188" s="1"/>
      <c r="G188" s="5"/>
      <c r="H188" s="5"/>
      <c r="I188" s="5"/>
      <c r="L188" s="9"/>
      <c r="N188" s="1"/>
      <c r="O188" s="8"/>
      <c r="P188" s="8"/>
      <c r="Q188" s="8"/>
      <c r="R188" s="10"/>
      <c r="S188" s="8"/>
      <c r="T188" s="8"/>
      <c r="U188" s="8"/>
      <c r="V188" s="11"/>
      <c r="W188" s="8"/>
      <c r="X188" s="8"/>
      <c r="Y188" s="8"/>
      <c r="Z188" s="11"/>
      <c r="AA188" s="2"/>
      <c r="AB188" s="2"/>
      <c r="AC188" s="2"/>
      <c r="AD188" s="12"/>
      <c r="AE188" s="2"/>
      <c r="AF188" s="2"/>
      <c r="AG188" s="2"/>
      <c r="AH188" s="12"/>
      <c r="AI188" s="12"/>
      <c r="AJ188" s="12"/>
      <c r="AK188" s="12"/>
      <c r="AL188" s="12"/>
      <c r="AM188" s="12"/>
      <c r="AN188" s="12"/>
      <c r="AO188" s="12"/>
      <c r="AP188" s="12"/>
      <c r="AQ188" s="12"/>
      <c r="AR188" s="12"/>
      <c r="AS188" s="12"/>
      <c r="AT188" s="12"/>
      <c r="AU188" s="7"/>
      <c r="AV188" s="7"/>
    </row>
    <row r="189" spans="2:48" s="3" customFormat="1" hidden="1" x14ac:dyDescent="0.25">
      <c r="B189" s="2"/>
      <c r="C189" s="2"/>
      <c r="D189" s="2"/>
      <c r="E189" s="2"/>
      <c r="F189" s="1"/>
      <c r="G189" s="5"/>
      <c r="H189" s="5"/>
      <c r="I189" s="5"/>
      <c r="L189" s="9"/>
      <c r="N189" s="1"/>
      <c r="O189" s="8"/>
      <c r="P189" s="8"/>
      <c r="Q189" s="8"/>
      <c r="R189" s="10"/>
      <c r="S189" s="8"/>
      <c r="T189" s="8"/>
      <c r="U189" s="8"/>
      <c r="V189" s="11"/>
      <c r="W189" s="8"/>
      <c r="X189" s="8"/>
      <c r="Y189" s="8"/>
      <c r="Z189" s="11"/>
      <c r="AA189" s="2"/>
      <c r="AB189" s="2"/>
      <c r="AC189" s="2"/>
      <c r="AD189" s="12"/>
      <c r="AE189" s="2"/>
      <c r="AF189" s="2"/>
      <c r="AG189" s="2"/>
      <c r="AH189" s="12"/>
      <c r="AI189" s="12"/>
      <c r="AJ189" s="12"/>
      <c r="AK189" s="12"/>
      <c r="AL189" s="12"/>
      <c r="AM189" s="12"/>
      <c r="AN189" s="12"/>
      <c r="AO189" s="12"/>
      <c r="AP189" s="12"/>
      <c r="AQ189" s="12"/>
      <c r="AR189" s="12"/>
      <c r="AS189" s="12"/>
      <c r="AT189" s="12"/>
      <c r="AU189" s="7"/>
      <c r="AV189" s="7"/>
    </row>
    <row r="190" spans="2:48" s="3" customFormat="1" hidden="1" x14ac:dyDescent="0.25">
      <c r="B190" s="2"/>
      <c r="C190" s="2"/>
      <c r="D190" s="2"/>
      <c r="E190" s="2"/>
      <c r="F190" s="1"/>
      <c r="G190" s="5"/>
      <c r="H190" s="5"/>
      <c r="I190" s="5"/>
      <c r="L190" s="9"/>
      <c r="N190" s="1"/>
      <c r="O190" s="8"/>
      <c r="P190" s="8"/>
      <c r="Q190" s="8"/>
      <c r="R190" s="10"/>
      <c r="S190" s="8"/>
      <c r="T190" s="8"/>
      <c r="U190" s="8"/>
      <c r="V190" s="11"/>
      <c r="W190" s="8"/>
      <c r="X190" s="8"/>
      <c r="Y190" s="8"/>
      <c r="Z190" s="11"/>
      <c r="AA190" s="2"/>
      <c r="AB190" s="2"/>
      <c r="AC190" s="2"/>
      <c r="AD190" s="12"/>
      <c r="AE190" s="2"/>
      <c r="AF190" s="2"/>
      <c r="AG190" s="2"/>
      <c r="AH190" s="12"/>
      <c r="AI190" s="12"/>
      <c r="AJ190" s="12"/>
      <c r="AK190" s="12"/>
      <c r="AL190" s="12"/>
      <c r="AM190" s="12"/>
      <c r="AN190" s="12"/>
      <c r="AO190" s="12"/>
      <c r="AP190" s="12"/>
      <c r="AQ190" s="12"/>
      <c r="AR190" s="12"/>
      <c r="AS190" s="12"/>
      <c r="AT190" s="12"/>
      <c r="AU190" s="7"/>
      <c r="AV190" s="7"/>
    </row>
    <row r="191" spans="2:48" s="3" customFormat="1" hidden="1" x14ac:dyDescent="0.25">
      <c r="B191" s="2"/>
      <c r="C191" s="2"/>
      <c r="D191" s="2"/>
      <c r="E191" s="2"/>
      <c r="F191" s="1"/>
      <c r="G191" s="5"/>
      <c r="H191" s="5"/>
      <c r="I191" s="5"/>
      <c r="L191" s="9"/>
      <c r="N191" s="1"/>
      <c r="O191" s="8"/>
      <c r="P191" s="8"/>
      <c r="Q191" s="8"/>
      <c r="R191" s="10"/>
      <c r="S191" s="8"/>
      <c r="T191" s="8"/>
      <c r="U191" s="8"/>
      <c r="V191" s="11"/>
      <c r="W191" s="8"/>
      <c r="X191" s="8"/>
      <c r="Y191" s="8"/>
      <c r="Z191" s="11"/>
      <c r="AA191" s="2"/>
      <c r="AB191" s="2"/>
      <c r="AC191" s="2"/>
      <c r="AD191" s="12"/>
      <c r="AE191" s="2"/>
      <c r="AF191" s="2"/>
      <c r="AG191" s="2"/>
      <c r="AH191" s="12"/>
      <c r="AI191" s="12"/>
      <c r="AJ191" s="12"/>
      <c r="AK191" s="12"/>
      <c r="AL191" s="12"/>
      <c r="AM191" s="12"/>
      <c r="AN191" s="12"/>
      <c r="AO191" s="12"/>
      <c r="AP191" s="12"/>
      <c r="AQ191" s="12"/>
      <c r="AR191" s="12"/>
      <c r="AS191" s="12"/>
      <c r="AT191" s="12"/>
      <c r="AU191" s="7"/>
      <c r="AV191" s="7"/>
    </row>
    <row r="192" spans="2:48" s="3" customFormat="1" hidden="1" x14ac:dyDescent="0.25">
      <c r="B192" s="2"/>
      <c r="C192" s="2"/>
      <c r="D192" s="2"/>
      <c r="E192" s="2"/>
      <c r="F192" s="1"/>
      <c r="G192" s="5"/>
      <c r="H192" s="5"/>
      <c r="I192" s="5"/>
      <c r="L192" s="9"/>
      <c r="N192" s="1"/>
      <c r="O192" s="8"/>
      <c r="P192" s="8"/>
      <c r="Q192" s="8"/>
      <c r="R192" s="10"/>
      <c r="S192" s="8"/>
      <c r="T192" s="8"/>
      <c r="U192" s="8"/>
      <c r="V192" s="11"/>
      <c r="W192" s="8"/>
      <c r="X192" s="8"/>
      <c r="Y192" s="8"/>
      <c r="Z192" s="11"/>
      <c r="AA192" s="2"/>
      <c r="AB192" s="2"/>
      <c r="AC192" s="2"/>
      <c r="AD192" s="12"/>
      <c r="AE192" s="2"/>
      <c r="AF192" s="2"/>
      <c r="AG192" s="2"/>
      <c r="AH192" s="12"/>
      <c r="AI192" s="12"/>
      <c r="AJ192" s="12"/>
      <c r="AK192" s="12"/>
      <c r="AL192" s="12"/>
      <c r="AM192" s="12"/>
      <c r="AN192" s="12"/>
      <c r="AO192" s="12"/>
      <c r="AP192" s="12"/>
      <c r="AQ192" s="12"/>
      <c r="AR192" s="12"/>
      <c r="AS192" s="12"/>
      <c r="AT192" s="12"/>
      <c r="AU192" s="7"/>
      <c r="AV192" s="7"/>
    </row>
    <row r="193" spans="2:48" s="3" customFormat="1" hidden="1" x14ac:dyDescent="0.25">
      <c r="B193" s="2"/>
      <c r="C193" s="2"/>
      <c r="D193" s="2"/>
      <c r="E193" s="2"/>
      <c r="F193" s="1"/>
      <c r="G193" s="5"/>
      <c r="H193" s="5"/>
      <c r="I193" s="5"/>
      <c r="L193" s="9"/>
      <c r="N193" s="1"/>
      <c r="O193" s="8"/>
      <c r="P193" s="8"/>
      <c r="Q193" s="8"/>
      <c r="R193" s="10"/>
      <c r="S193" s="8"/>
      <c r="T193" s="8"/>
      <c r="U193" s="8"/>
      <c r="V193" s="11"/>
      <c r="W193" s="8"/>
      <c r="X193" s="8"/>
      <c r="Y193" s="8"/>
      <c r="Z193" s="11"/>
      <c r="AA193" s="2"/>
      <c r="AB193" s="2"/>
      <c r="AC193" s="2"/>
      <c r="AD193" s="12"/>
      <c r="AE193" s="2"/>
      <c r="AF193" s="2"/>
      <c r="AG193" s="2"/>
      <c r="AH193" s="12"/>
      <c r="AI193" s="12"/>
      <c r="AJ193" s="12"/>
      <c r="AK193" s="12"/>
      <c r="AL193" s="12"/>
      <c r="AM193" s="12"/>
      <c r="AN193" s="12"/>
      <c r="AO193" s="12"/>
      <c r="AP193" s="12"/>
      <c r="AQ193" s="12"/>
      <c r="AR193" s="12"/>
      <c r="AS193" s="12"/>
      <c r="AT193" s="12"/>
      <c r="AU193" s="7"/>
      <c r="AV193" s="7"/>
    </row>
    <row r="194" spans="2:48" s="3" customFormat="1" hidden="1" x14ac:dyDescent="0.25">
      <c r="B194" s="2"/>
      <c r="C194" s="2"/>
      <c r="D194" s="2"/>
      <c r="E194" s="2"/>
      <c r="F194" s="1"/>
      <c r="G194" s="5"/>
      <c r="H194" s="5"/>
      <c r="I194" s="5"/>
      <c r="L194" s="9"/>
      <c r="N194" s="1"/>
      <c r="O194" s="8"/>
      <c r="P194" s="8"/>
      <c r="Q194" s="8"/>
      <c r="R194" s="10"/>
      <c r="S194" s="8"/>
      <c r="T194" s="8"/>
      <c r="U194" s="8"/>
      <c r="V194" s="11"/>
      <c r="W194" s="8"/>
      <c r="X194" s="8"/>
      <c r="Y194" s="8"/>
      <c r="Z194" s="11"/>
      <c r="AA194" s="2"/>
      <c r="AB194" s="2"/>
      <c r="AC194" s="2"/>
      <c r="AD194" s="12"/>
      <c r="AE194" s="2"/>
      <c r="AF194" s="2"/>
      <c r="AG194" s="2"/>
      <c r="AH194" s="12"/>
      <c r="AI194" s="12"/>
      <c r="AJ194" s="12"/>
      <c r="AK194" s="12"/>
      <c r="AL194" s="12"/>
      <c r="AM194" s="12"/>
      <c r="AN194" s="12"/>
      <c r="AO194" s="12"/>
      <c r="AP194" s="12"/>
      <c r="AQ194" s="12"/>
      <c r="AR194" s="12"/>
      <c r="AS194" s="12"/>
      <c r="AT194" s="12"/>
      <c r="AU194" s="7"/>
      <c r="AV194" s="7"/>
    </row>
    <row r="195" spans="2:48" s="3" customFormat="1" hidden="1" x14ac:dyDescent="0.25">
      <c r="B195" s="2"/>
      <c r="C195" s="2"/>
      <c r="D195" s="2"/>
      <c r="E195" s="2"/>
      <c r="F195" s="1"/>
      <c r="G195" s="5"/>
      <c r="H195" s="5"/>
      <c r="I195" s="5"/>
      <c r="L195" s="9"/>
      <c r="N195" s="1"/>
      <c r="O195" s="8"/>
      <c r="P195" s="8"/>
      <c r="Q195" s="8"/>
      <c r="R195" s="10"/>
      <c r="S195" s="8"/>
      <c r="T195" s="8"/>
      <c r="U195" s="8"/>
      <c r="V195" s="11"/>
      <c r="W195" s="8"/>
      <c r="X195" s="8"/>
      <c r="Y195" s="8"/>
      <c r="Z195" s="11"/>
      <c r="AA195" s="2"/>
      <c r="AB195" s="2"/>
      <c r="AC195" s="2"/>
      <c r="AD195" s="12"/>
      <c r="AE195" s="2"/>
      <c r="AF195" s="2"/>
      <c r="AG195" s="2"/>
      <c r="AH195" s="12"/>
      <c r="AI195" s="12"/>
      <c r="AJ195" s="12"/>
      <c r="AK195" s="12"/>
      <c r="AL195" s="12"/>
      <c r="AM195" s="12"/>
      <c r="AN195" s="12"/>
      <c r="AO195" s="12"/>
      <c r="AP195" s="12"/>
      <c r="AQ195" s="12"/>
      <c r="AR195" s="12"/>
      <c r="AS195" s="12"/>
      <c r="AT195" s="12"/>
      <c r="AU195" s="7"/>
      <c r="AV195" s="7"/>
    </row>
    <row r="196" spans="2:48" s="3" customFormat="1" hidden="1" x14ac:dyDescent="0.25">
      <c r="B196" s="2"/>
      <c r="C196" s="2"/>
      <c r="D196" s="2"/>
      <c r="E196" s="2"/>
      <c r="F196" s="1"/>
      <c r="G196" s="5"/>
      <c r="H196" s="5"/>
      <c r="I196" s="5"/>
      <c r="L196" s="9"/>
      <c r="N196" s="1"/>
      <c r="O196" s="8"/>
      <c r="P196" s="8"/>
      <c r="Q196" s="8"/>
      <c r="R196" s="10"/>
      <c r="S196" s="8"/>
      <c r="T196" s="8"/>
      <c r="U196" s="8"/>
      <c r="V196" s="11"/>
      <c r="W196" s="8"/>
      <c r="X196" s="8"/>
      <c r="Y196" s="8"/>
      <c r="Z196" s="11"/>
      <c r="AA196" s="2"/>
      <c r="AB196" s="2"/>
      <c r="AC196" s="2"/>
      <c r="AD196" s="12"/>
      <c r="AE196" s="2"/>
      <c r="AF196" s="2"/>
      <c r="AG196" s="2"/>
      <c r="AH196" s="12"/>
      <c r="AI196" s="12"/>
      <c r="AJ196" s="12"/>
      <c r="AK196" s="12"/>
      <c r="AL196" s="12"/>
      <c r="AM196" s="12"/>
      <c r="AN196" s="12"/>
      <c r="AO196" s="12"/>
      <c r="AP196" s="12"/>
      <c r="AQ196" s="12"/>
      <c r="AR196" s="12"/>
      <c r="AS196" s="12"/>
      <c r="AT196" s="12"/>
      <c r="AU196" s="7"/>
      <c r="AV196" s="7"/>
    </row>
    <row r="197" spans="2:48" s="3" customFormat="1" hidden="1" x14ac:dyDescent="0.25">
      <c r="B197" s="2"/>
      <c r="C197" s="2"/>
      <c r="D197" s="2"/>
      <c r="E197" s="2"/>
      <c r="F197" s="1"/>
      <c r="G197" s="5"/>
      <c r="H197" s="5"/>
      <c r="I197" s="5"/>
      <c r="L197" s="9"/>
      <c r="N197" s="1"/>
      <c r="O197" s="8"/>
      <c r="P197" s="8"/>
      <c r="Q197" s="8"/>
      <c r="R197" s="10"/>
      <c r="S197" s="8"/>
      <c r="T197" s="8"/>
      <c r="U197" s="8"/>
      <c r="V197" s="11"/>
      <c r="W197" s="8"/>
      <c r="X197" s="8"/>
      <c r="Y197" s="8"/>
      <c r="Z197" s="11"/>
      <c r="AA197" s="2"/>
      <c r="AB197" s="2"/>
      <c r="AC197" s="2"/>
      <c r="AD197" s="12"/>
      <c r="AE197" s="2"/>
      <c r="AF197" s="2"/>
      <c r="AG197" s="2"/>
      <c r="AH197" s="12"/>
      <c r="AI197" s="12"/>
      <c r="AJ197" s="12"/>
      <c r="AK197" s="12"/>
      <c r="AL197" s="12"/>
      <c r="AM197" s="12"/>
      <c r="AN197" s="12"/>
      <c r="AO197" s="12"/>
      <c r="AP197" s="12"/>
      <c r="AQ197" s="12"/>
      <c r="AR197" s="12"/>
      <c r="AS197" s="12"/>
      <c r="AT197" s="12"/>
      <c r="AU197" s="7"/>
      <c r="AV197" s="7"/>
    </row>
    <row r="198" spans="2:48" s="3" customFormat="1" hidden="1" x14ac:dyDescent="0.25">
      <c r="B198" s="2"/>
      <c r="C198" s="2"/>
      <c r="D198" s="2"/>
      <c r="E198" s="2"/>
      <c r="F198" s="1"/>
      <c r="G198" s="5"/>
      <c r="H198" s="5"/>
      <c r="I198" s="5"/>
      <c r="L198" s="9"/>
      <c r="N198" s="1"/>
      <c r="O198" s="8"/>
      <c r="P198" s="8"/>
      <c r="Q198" s="8"/>
      <c r="R198" s="10"/>
      <c r="S198" s="8"/>
      <c r="T198" s="8"/>
      <c r="U198" s="8"/>
      <c r="V198" s="11"/>
      <c r="W198" s="8"/>
      <c r="X198" s="8"/>
      <c r="Y198" s="8"/>
      <c r="Z198" s="11"/>
      <c r="AA198" s="2"/>
      <c r="AB198" s="2"/>
      <c r="AC198" s="2"/>
      <c r="AD198" s="12"/>
      <c r="AE198" s="2"/>
      <c r="AF198" s="2"/>
      <c r="AG198" s="2"/>
      <c r="AH198" s="12"/>
      <c r="AI198" s="12"/>
      <c r="AJ198" s="12"/>
      <c r="AK198" s="12"/>
      <c r="AL198" s="12"/>
      <c r="AM198" s="12"/>
      <c r="AN198" s="12"/>
      <c r="AO198" s="12"/>
      <c r="AP198" s="12"/>
      <c r="AQ198" s="12"/>
      <c r="AR198" s="12"/>
      <c r="AS198" s="12"/>
      <c r="AT198" s="12"/>
      <c r="AU198" s="7"/>
      <c r="AV198" s="7"/>
    </row>
    <row r="199" spans="2:48" s="3" customFormat="1" hidden="1" x14ac:dyDescent="0.25">
      <c r="B199" s="2"/>
      <c r="C199" s="2"/>
      <c r="D199" s="2"/>
      <c r="E199" s="2"/>
      <c r="F199" s="1"/>
      <c r="G199" s="5"/>
      <c r="H199" s="5"/>
      <c r="I199" s="5"/>
      <c r="L199" s="9"/>
      <c r="N199" s="1"/>
      <c r="O199" s="8"/>
      <c r="P199" s="8"/>
      <c r="Q199" s="8"/>
      <c r="R199" s="10"/>
      <c r="S199" s="8"/>
      <c r="T199" s="8"/>
      <c r="U199" s="8"/>
      <c r="V199" s="11"/>
      <c r="W199" s="8"/>
      <c r="X199" s="8"/>
      <c r="Y199" s="8"/>
      <c r="Z199" s="11"/>
      <c r="AA199" s="2"/>
      <c r="AB199" s="2"/>
      <c r="AC199" s="2"/>
      <c r="AD199" s="12"/>
      <c r="AE199" s="2"/>
      <c r="AF199" s="2"/>
      <c r="AG199" s="2"/>
      <c r="AH199" s="12"/>
      <c r="AI199" s="12"/>
      <c r="AJ199" s="12"/>
      <c r="AK199" s="12"/>
      <c r="AL199" s="12"/>
      <c r="AM199" s="12"/>
      <c r="AN199" s="12"/>
      <c r="AO199" s="12"/>
      <c r="AP199" s="12"/>
      <c r="AQ199" s="12"/>
      <c r="AR199" s="12"/>
      <c r="AS199" s="12"/>
      <c r="AT199" s="12"/>
      <c r="AU199" s="7"/>
      <c r="AV199" s="7"/>
    </row>
    <row r="200" spans="2:48" s="3" customFormat="1" hidden="1" x14ac:dyDescent="0.25">
      <c r="B200" s="2"/>
      <c r="C200" s="2"/>
      <c r="D200" s="2"/>
      <c r="E200" s="2"/>
      <c r="F200" s="1"/>
      <c r="G200" s="5"/>
      <c r="H200" s="5"/>
      <c r="I200" s="5"/>
      <c r="L200" s="9"/>
      <c r="N200" s="1"/>
      <c r="O200" s="8"/>
      <c r="P200" s="8"/>
      <c r="Q200" s="8"/>
      <c r="R200" s="10"/>
      <c r="S200" s="8"/>
      <c r="T200" s="8"/>
      <c r="U200" s="8"/>
      <c r="V200" s="11"/>
      <c r="W200" s="8"/>
      <c r="X200" s="8"/>
      <c r="Y200" s="8"/>
      <c r="Z200" s="11"/>
      <c r="AA200" s="2"/>
      <c r="AB200" s="2"/>
      <c r="AC200" s="2"/>
      <c r="AD200" s="12"/>
      <c r="AE200" s="2"/>
      <c r="AF200" s="2"/>
      <c r="AG200" s="2"/>
      <c r="AH200" s="12"/>
      <c r="AI200" s="12"/>
      <c r="AJ200" s="12"/>
      <c r="AK200" s="12"/>
      <c r="AL200" s="12"/>
      <c r="AM200" s="12"/>
      <c r="AN200" s="12"/>
      <c r="AO200" s="12"/>
      <c r="AP200" s="12"/>
      <c r="AQ200" s="12"/>
      <c r="AR200" s="12"/>
      <c r="AS200" s="12"/>
      <c r="AT200" s="12"/>
      <c r="AU200" s="7"/>
      <c r="AV200" s="7"/>
    </row>
    <row r="201" spans="2:48" s="3" customFormat="1" hidden="1" x14ac:dyDescent="0.25">
      <c r="B201" s="2"/>
      <c r="C201" s="2"/>
      <c r="D201" s="2"/>
      <c r="E201" s="2"/>
      <c r="F201" s="1"/>
      <c r="G201" s="5"/>
      <c r="H201" s="5"/>
      <c r="I201" s="5"/>
      <c r="L201" s="9"/>
      <c r="N201" s="1"/>
      <c r="O201" s="8"/>
      <c r="P201" s="8"/>
      <c r="Q201" s="8"/>
      <c r="R201" s="10"/>
      <c r="S201" s="8"/>
      <c r="T201" s="8"/>
      <c r="U201" s="8"/>
      <c r="V201" s="11"/>
      <c r="W201" s="8"/>
      <c r="X201" s="8"/>
      <c r="Y201" s="8"/>
      <c r="Z201" s="11"/>
      <c r="AA201" s="2"/>
      <c r="AB201" s="2"/>
      <c r="AC201" s="2"/>
      <c r="AD201" s="12"/>
      <c r="AE201" s="2"/>
      <c r="AF201" s="2"/>
      <c r="AG201" s="2"/>
      <c r="AH201" s="12"/>
      <c r="AI201" s="12"/>
      <c r="AJ201" s="12"/>
      <c r="AK201" s="12"/>
      <c r="AL201" s="12"/>
      <c r="AM201" s="12"/>
      <c r="AN201" s="12"/>
      <c r="AO201" s="12"/>
      <c r="AP201" s="12"/>
      <c r="AQ201" s="12"/>
      <c r="AR201" s="12"/>
      <c r="AS201" s="12"/>
      <c r="AT201" s="12"/>
      <c r="AU201" s="7"/>
      <c r="AV201" s="7"/>
    </row>
    <row r="202" spans="2:48" s="3" customFormat="1" hidden="1" x14ac:dyDescent="0.25">
      <c r="B202" s="2"/>
      <c r="C202" s="2"/>
      <c r="D202" s="2"/>
      <c r="E202" s="2"/>
      <c r="F202" s="1"/>
      <c r="G202" s="5"/>
      <c r="H202" s="5"/>
      <c r="I202" s="5"/>
      <c r="L202" s="9"/>
      <c r="N202" s="1"/>
      <c r="O202" s="8"/>
      <c r="P202" s="8"/>
      <c r="Q202" s="8"/>
      <c r="R202" s="10"/>
      <c r="S202" s="8"/>
      <c r="T202" s="8"/>
      <c r="U202" s="8"/>
      <c r="V202" s="11"/>
      <c r="W202" s="8"/>
      <c r="X202" s="8"/>
      <c r="Y202" s="8"/>
      <c r="Z202" s="11"/>
      <c r="AA202" s="2"/>
      <c r="AB202" s="2"/>
      <c r="AC202" s="2"/>
      <c r="AD202" s="12"/>
      <c r="AE202" s="2"/>
      <c r="AF202" s="2"/>
      <c r="AG202" s="2"/>
      <c r="AH202" s="12"/>
      <c r="AI202" s="12"/>
      <c r="AJ202" s="12"/>
      <c r="AK202" s="12"/>
      <c r="AL202" s="12"/>
      <c r="AM202" s="12"/>
      <c r="AN202" s="12"/>
      <c r="AO202" s="12"/>
      <c r="AP202" s="12"/>
      <c r="AQ202" s="12"/>
      <c r="AR202" s="12"/>
      <c r="AS202" s="12"/>
      <c r="AT202" s="12"/>
      <c r="AU202" s="7"/>
      <c r="AV202" s="7"/>
    </row>
    <row r="203" spans="2:48" s="3" customFormat="1" hidden="1" x14ac:dyDescent="0.25">
      <c r="B203" s="2"/>
      <c r="C203" s="2"/>
      <c r="D203" s="2"/>
      <c r="E203" s="2"/>
      <c r="F203" s="1"/>
      <c r="G203" s="5"/>
      <c r="H203" s="5"/>
      <c r="I203" s="5"/>
      <c r="L203" s="9"/>
      <c r="N203" s="1"/>
      <c r="O203" s="8"/>
      <c r="P203" s="8"/>
      <c r="Q203" s="8"/>
      <c r="R203" s="10"/>
      <c r="S203" s="8"/>
      <c r="T203" s="8"/>
      <c r="U203" s="8"/>
      <c r="V203" s="11"/>
      <c r="W203" s="8"/>
      <c r="X203" s="8"/>
      <c r="Y203" s="8"/>
      <c r="Z203" s="11"/>
      <c r="AA203" s="2"/>
      <c r="AB203" s="2"/>
      <c r="AC203" s="2"/>
      <c r="AD203" s="12"/>
      <c r="AE203" s="2"/>
      <c r="AF203" s="2"/>
      <c r="AG203" s="2"/>
      <c r="AH203" s="12"/>
      <c r="AI203" s="12"/>
      <c r="AJ203" s="12"/>
      <c r="AK203" s="12"/>
      <c r="AL203" s="12"/>
      <c r="AM203" s="12"/>
      <c r="AN203" s="12"/>
      <c r="AO203" s="12"/>
      <c r="AP203" s="12"/>
      <c r="AQ203" s="12"/>
      <c r="AR203" s="12"/>
      <c r="AS203" s="12"/>
      <c r="AT203" s="12"/>
      <c r="AU203" s="7"/>
      <c r="AV203" s="7"/>
    </row>
    <row r="204" spans="2:48" s="3" customFormat="1" hidden="1" x14ac:dyDescent="0.25">
      <c r="B204" s="2"/>
      <c r="C204" s="2"/>
      <c r="D204" s="2"/>
      <c r="E204" s="2"/>
      <c r="F204" s="1"/>
      <c r="G204" s="5"/>
      <c r="H204" s="5"/>
      <c r="I204" s="5"/>
      <c r="L204" s="9"/>
      <c r="N204" s="1"/>
      <c r="O204" s="8"/>
      <c r="P204" s="8"/>
      <c r="Q204" s="8"/>
      <c r="R204" s="10"/>
      <c r="S204" s="8"/>
      <c r="T204" s="8"/>
      <c r="U204" s="8"/>
      <c r="V204" s="11"/>
      <c r="W204" s="8"/>
      <c r="X204" s="8"/>
      <c r="Y204" s="8"/>
      <c r="Z204" s="11"/>
      <c r="AA204" s="2"/>
      <c r="AB204" s="2"/>
      <c r="AC204" s="2"/>
      <c r="AD204" s="12"/>
      <c r="AE204" s="2"/>
      <c r="AF204" s="2"/>
      <c r="AG204" s="2"/>
      <c r="AH204" s="12"/>
      <c r="AI204" s="12"/>
      <c r="AJ204" s="12"/>
      <c r="AK204" s="12"/>
      <c r="AL204" s="12"/>
      <c r="AM204" s="12"/>
      <c r="AN204" s="12"/>
      <c r="AO204" s="12"/>
      <c r="AP204" s="12"/>
      <c r="AQ204" s="12"/>
      <c r="AR204" s="12"/>
      <c r="AS204" s="12"/>
      <c r="AT204" s="12"/>
      <c r="AU204" s="7"/>
      <c r="AV204" s="7"/>
    </row>
    <row r="205" spans="2:48" s="3" customFormat="1" hidden="1" x14ac:dyDescent="0.25">
      <c r="B205" s="2"/>
      <c r="C205" s="2"/>
      <c r="D205" s="2"/>
      <c r="E205" s="2"/>
      <c r="F205" s="1"/>
      <c r="G205" s="5"/>
      <c r="H205" s="5"/>
      <c r="I205" s="5"/>
      <c r="L205" s="9"/>
      <c r="N205" s="1"/>
      <c r="O205" s="8"/>
      <c r="P205" s="8"/>
      <c r="Q205" s="8"/>
      <c r="R205" s="10"/>
      <c r="S205" s="8"/>
      <c r="T205" s="8"/>
      <c r="U205" s="8"/>
      <c r="V205" s="11"/>
      <c r="W205" s="8"/>
      <c r="X205" s="8"/>
      <c r="Y205" s="8"/>
      <c r="Z205" s="11"/>
      <c r="AA205" s="2"/>
      <c r="AB205" s="2"/>
      <c r="AC205" s="2"/>
      <c r="AD205" s="12"/>
      <c r="AE205" s="2"/>
      <c r="AF205" s="2"/>
      <c r="AG205" s="2"/>
      <c r="AH205" s="12"/>
      <c r="AI205" s="12"/>
      <c r="AJ205" s="12"/>
      <c r="AK205" s="12"/>
      <c r="AL205" s="12"/>
      <c r="AM205" s="12"/>
      <c r="AN205" s="12"/>
      <c r="AO205" s="12"/>
      <c r="AP205" s="12"/>
      <c r="AQ205" s="12"/>
      <c r="AR205" s="12"/>
      <c r="AS205" s="12"/>
      <c r="AT205" s="12"/>
      <c r="AU205" s="7"/>
      <c r="AV205" s="7"/>
    </row>
    <row r="206" spans="2:48" s="3" customFormat="1" hidden="1" x14ac:dyDescent="0.25">
      <c r="B206" s="2"/>
      <c r="C206" s="2"/>
      <c r="D206" s="2"/>
      <c r="E206" s="2"/>
      <c r="F206" s="1"/>
      <c r="G206" s="5"/>
      <c r="H206" s="5"/>
      <c r="I206" s="5"/>
      <c r="L206" s="9"/>
      <c r="N206" s="1"/>
      <c r="O206" s="8"/>
      <c r="P206" s="8"/>
      <c r="Q206" s="8"/>
      <c r="R206" s="10"/>
      <c r="S206" s="8"/>
      <c r="T206" s="8"/>
      <c r="U206" s="8"/>
      <c r="V206" s="11"/>
      <c r="W206" s="8"/>
      <c r="X206" s="8"/>
      <c r="Y206" s="8"/>
      <c r="Z206" s="11"/>
      <c r="AA206" s="2"/>
      <c r="AB206" s="2"/>
      <c r="AC206" s="2"/>
      <c r="AD206" s="12"/>
      <c r="AE206" s="2"/>
      <c r="AF206" s="2"/>
      <c r="AG206" s="2"/>
      <c r="AH206" s="12"/>
      <c r="AI206" s="12"/>
      <c r="AJ206" s="12"/>
      <c r="AK206" s="12"/>
      <c r="AL206" s="12"/>
      <c r="AM206" s="12"/>
      <c r="AN206" s="12"/>
      <c r="AO206" s="12"/>
      <c r="AP206" s="12"/>
      <c r="AQ206" s="12"/>
      <c r="AR206" s="12"/>
      <c r="AS206" s="12"/>
      <c r="AT206" s="12"/>
      <c r="AU206" s="7"/>
      <c r="AV206" s="7"/>
    </row>
    <row r="207" spans="2:48" s="3" customFormat="1" hidden="1" x14ac:dyDescent="0.25">
      <c r="B207" s="2"/>
      <c r="C207" s="2"/>
      <c r="D207" s="2"/>
      <c r="E207" s="2"/>
      <c r="F207" s="1"/>
      <c r="G207" s="5"/>
      <c r="H207" s="5"/>
      <c r="I207" s="5"/>
      <c r="L207" s="9"/>
      <c r="N207" s="1"/>
      <c r="O207" s="8"/>
      <c r="P207" s="8"/>
      <c r="Q207" s="8"/>
      <c r="R207" s="10"/>
      <c r="S207" s="8"/>
      <c r="T207" s="8"/>
      <c r="U207" s="8"/>
      <c r="V207" s="11"/>
      <c r="W207" s="8"/>
      <c r="X207" s="8"/>
      <c r="Y207" s="8"/>
      <c r="Z207" s="11"/>
      <c r="AA207" s="2"/>
      <c r="AB207" s="2"/>
      <c r="AC207" s="2"/>
      <c r="AD207" s="12"/>
      <c r="AE207" s="2"/>
      <c r="AF207" s="2"/>
      <c r="AG207" s="2"/>
      <c r="AH207" s="12"/>
      <c r="AI207" s="12"/>
      <c r="AJ207" s="12"/>
      <c r="AK207" s="12"/>
      <c r="AL207" s="12"/>
      <c r="AM207" s="12"/>
      <c r="AN207" s="12"/>
      <c r="AO207" s="12"/>
      <c r="AP207" s="12"/>
      <c r="AQ207" s="12"/>
      <c r="AR207" s="12"/>
      <c r="AS207" s="12"/>
      <c r="AT207" s="12"/>
      <c r="AU207" s="7"/>
      <c r="AV207" s="7"/>
    </row>
    <row r="208" spans="2:48" s="3" customFormat="1" hidden="1" x14ac:dyDescent="0.25">
      <c r="B208" s="2"/>
      <c r="C208" s="2"/>
      <c r="D208" s="2"/>
      <c r="E208" s="2"/>
      <c r="F208" s="1"/>
      <c r="G208" s="5"/>
      <c r="H208" s="5"/>
      <c r="I208" s="5"/>
      <c r="L208" s="9"/>
      <c r="N208" s="1"/>
      <c r="O208" s="8"/>
      <c r="P208" s="8"/>
      <c r="Q208" s="8"/>
      <c r="R208" s="10"/>
      <c r="S208" s="8"/>
      <c r="T208" s="8"/>
      <c r="U208" s="8"/>
      <c r="V208" s="11"/>
      <c r="W208" s="8"/>
      <c r="X208" s="8"/>
      <c r="Y208" s="8"/>
      <c r="Z208" s="11"/>
      <c r="AA208" s="2"/>
      <c r="AB208" s="2"/>
      <c r="AC208" s="2"/>
      <c r="AD208" s="12"/>
      <c r="AE208" s="2"/>
      <c r="AF208" s="2"/>
      <c r="AG208" s="2"/>
      <c r="AH208" s="12"/>
      <c r="AI208" s="12"/>
      <c r="AJ208" s="12"/>
      <c r="AK208" s="12"/>
      <c r="AL208" s="12"/>
      <c r="AM208" s="12"/>
      <c r="AN208" s="12"/>
      <c r="AO208" s="12"/>
      <c r="AP208" s="12"/>
      <c r="AQ208" s="12"/>
      <c r="AR208" s="12"/>
      <c r="AS208" s="12"/>
      <c r="AT208" s="12"/>
      <c r="AU208" s="7"/>
      <c r="AV208" s="7"/>
    </row>
    <row r="209" spans="2:48" s="3" customFormat="1" hidden="1" x14ac:dyDescent="0.25">
      <c r="B209" s="2"/>
      <c r="C209" s="2"/>
      <c r="D209" s="2"/>
      <c r="E209" s="2"/>
      <c r="F209" s="1"/>
      <c r="G209" s="5"/>
      <c r="H209" s="5"/>
      <c r="I209" s="5"/>
      <c r="L209" s="9"/>
      <c r="N209" s="1"/>
      <c r="O209" s="8"/>
      <c r="P209" s="8"/>
      <c r="Q209" s="8"/>
      <c r="R209" s="10"/>
      <c r="S209" s="8"/>
      <c r="T209" s="8"/>
      <c r="U209" s="8"/>
      <c r="V209" s="11"/>
      <c r="W209" s="8"/>
      <c r="X209" s="8"/>
      <c r="Y209" s="8"/>
      <c r="Z209" s="11"/>
      <c r="AA209" s="2"/>
      <c r="AB209" s="2"/>
      <c r="AC209" s="2"/>
      <c r="AD209" s="12"/>
      <c r="AE209" s="2"/>
      <c r="AF209" s="2"/>
      <c r="AG209" s="2"/>
      <c r="AH209" s="12"/>
      <c r="AI209" s="12"/>
      <c r="AJ209" s="12"/>
      <c r="AK209" s="12"/>
      <c r="AL209" s="12"/>
      <c r="AM209" s="12"/>
      <c r="AN209" s="12"/>
      <c r="AO209" s="12"/>
      <c r="AP209" s="12"/>
      <c r="AQ209" s="12"/>
      <c r="AR209" s="12"/>
      <c r="AS209" s="12"/>
      <c r="AT209" s="12"/>
      <c r="AU209" s="7"/>
      <c r="AV209" s="7"/>
    </row>
    <row r="210" spans="2:48" s="3" customFormat="1" hidden="1" x14ac:dyDescent="0.25">
      <c r="B210" s="2"/>
      <c r="C210" s="2"/>
      <c r="D210" s="2"/>
      <c r="E210" s="2"/>
      <c r="F210" s="1"/>
      <c r="G210" s="5"/>
      <c r="H210" s="5"/>
      <c r="I210" s="5"/>
      <c r="L210" s="9"/>
      <c r="N210" s="1"/>
      <c r="O210" s="8"/>
      <c r="P210" s="8"/>
      <c r="Q210" s="8"/>
      <c r="R210" s="10"/>
      <c r="S210" s="8"/>
      <c r="T210" s="8"/>
      <c r="U210" s="8"/>
      <c r="V210" s="11"/>
      <c r="W210" s="8"/>
      <c r="X210" s="8"/>
      <c r="Y210" s="8"/>
      <c r="Z210" s="11"/>
      <c r="AA210" s="2"/>
      <c r="AB210" s="2"/>
      <c r="AC210" s="2"/>
      <c r="AD210" s="12"/>
      <c r="AE210" s="2"/>
      <c r="AF210" s="2"/>
      <c r="AG210" s="2"/>
      <c r="AH210" s="12"/>
      <c r="AI210" s="12"/>
      <c r="AJ210" s="12"/>
      <c r="AK210" s="12"/>
      <c r="AL210" s="12"/>
      <c r="AM210" s="12"/>
      <c r="AN210" s="12"/>
      <c r="AO210" s="12"/>
      <c r="AP210" s="12"/>
      <c r="AQ210" s="12"/>
      <c r="AR210" s="12"/>
      <c r="AS210" s="12"/>
      <c r="AT210" s="12"/>
      <c r="AU210" s="7"/>
      <c r="AV210" s="7"/>
    </row>
    <row r="211" spans="2:48" s="3" customFormat="1" hidden="1" x14ac:dyDescent="0.25">
      <c r="B211" s="2"/>
      <c r="C211" s="2"/>
      <c r="D211" s="2"/>
      <c r="E211" s="2"/>
      <c r="F211" s="1"/>
      <c r="G211" s="5"/>
      <c r="H211" s="5"/>
      <c r="I211" s="5"/>
      <c r="L211" s="9"/>
      <c r="N211" s="1"/>
      <c r="O211" s="8"/>
      <c r="P211" s="8"/>
      <c r="Q211" s="8"/>
      <c r="R211" s="10"/>
      <c r="S211" s="8"/>
      <c r="T211" s="8"/>
      <c r="U211" s="8"/>
      <c r="V211" s="11"/>
      <c r="W211" s="8"/>
      <c r="X211" s="8"/>
      <c r="Y211" s="8"/>
      <c r="Z211" s="11"/>
      <c r="AA211" s="2"/>
      <c r="AB211" s="2"/>
      <c r="AC211" s="2"/>
      <c r="AD211" s="12"/>
      <c r="AE211" s="2"/>
      <c r="AF211" s="2"/>
      <c r="AG211" s="2"/>
      <c r="AH211" s="12"/>
      <c r="AI211" s="12"/>
      <c r="AJ211" s="12"/>
      <c r="AK211" s="12"/>
      <c r="AL211" s="12"/>
      <c r="AM211" s="12"/>
      <c r="AN211" s="12"/>
      <c r="AO211" s="12"/>
      <c r="AP211" s="12"/>
      <c r="AQ211" s="12"/>
      <c r="AR211" s="12"/>
      <c r="AS211" s="12"/>
      <c r="AT211" s="12"/>
      <c r="AU211" s="7"/>
      <c r="AV211" s="7"/>
    </row>
    <row r="212" spans="2:48" s="3" customFormat="1" hidden="1" x14ac:dyDescent="0.25">
      <c r="B212" s="2"/>
      <c r="C212" s="2"/>
      <c r="D212" s="2"/>
      <c r="E212" s="2"/>
      <c r="F212" s="1"/>
      <c r="G212" s="5"/>
      <c r="H212" s="5"/>
      <c r="I212" s="5"/>
      <c r="L212" s="9"/>
      <c r="N212" s="1"/>
      <c r="O212" s="8"/>
      <c r="P212" s="8"/>
      <c r="Q212" s="8"/>
      <c r="R212" s="10"/>
      <c r="S212" s="8"/>
      <c r="T212" s="8"/>
      <c r="U212" s="8"/>
      <c r="V212" s="11"/>
      <c r="W212" s="8"/>
      <c r="X212" s="8"/>
      <c r="Y212" s="8"/>
      <c r="Z212" s="11"/>
      <c r="AA212" s="2"/>
      <c r="AB212" s="2"/>
      <c r="AC212" s="2"/>
      <c r="AD212" s="12"/>
      <c r="AE212" s="2"/>
      <c r="AF212" s="2"/>
      <c r="AG212" s="2"/>
      <c r="AH212" s="12"/>
      <c r="AI212" s="12"/>
      <c r="AJ212" s="12"/>
      <c r="AK212" s="12"/>
      <c r="AL212" s="12"/>
      <c r="AM212" s="12"/>
      <c r="AN212" s="12"/>
      <c r="AO212" s="12"/>
      <c r="AP212" s="12"/>
      <c r="AQ212" s="12"/>
      <c r="AR212" s="12"/>
      <c r="AS212" s="12"/>
      <c r="AT212" s="12"/>
      <c r="AU212" s="7"/>
      <c r="AV212" s="7"/>
    </row>
    <row r="213" spans="2:48" s="3" customFormat="1" hidden="1" x14ac:dyDescent="0.25">
      <c r="B213" s="2"/>
      <c r="C213" s="2"/>
      <c r="D213" s="2"/>
      <c r="E213" s="2"/>
      <c r="F213" s="1"/>
      <c r="G213" s="5"/>
      <c r="H213" s="5"/>
      <c r="I213" s="5"/>
      <c r="L213" s="9"/>
      <c r="N213" s="1"/>
      <c r="O213" s="8"/>
      <c r="P213" s="8"/>
      <c r="Q213" s="8"/>
      <c r="R213" s="10"/>
      <c r="S213" s="8"/>
      <c r="T213" s="8"/>
      <c r="U213" s="8"/>
      <c r="V213" s="11"/>
      <c r="W213" s="8"/>
      <c r="X213" s="8"/>
      <c r="Y213" s="8"/>
      <c r="Z213" s="11"/>
      <c r="AA213" s="2"/>
      <c r="AB213" s="2"/>
      <c r="AC213" s="2"/>
      <c r="AD213" s="12"/>
      <c r="AE213" s="2"/>
      <c r="AF213" s="2"/>
      <c r="AG213" s="2"/>
      <c r="AH213" s="12"/>
      <c r="AI213" s="12"/>
      <c r="AJ213" s="12"/>
      <c r="AK213" s="12"/>
      <c r="AL213" s="12"/>
      <c r="AM213" s="12"/>
      <c r="AN213" s="12"/>
      <c r="AO213" s="12"/>
      <c r="AP213" s="12"/>
      <c r="AQ213" s="12"/>
      <c r="AR213" s="12"/>
      <c r="AS213" s="12"/>
      <c r="AT213" s="12"/>
      <c r="AU213" s="7"/>
      <c r="AV213" s="7"/>
    </row>
    <row r="214" spans="2:48" s="3" customFormat="1" hidden="1" x14ac:dyDescent="0.25">
      <c r="B214" s="2"/>
      <c r="C214" s="2"/>
      <c r="D214" s="2"/>
      <c r="E214" s="2"/>
      <c r="F214" s="1"/>
      <c r="G214" s="5"/>
      <c r="H214" s="5"/>
      <c r="I214" s="5"/>
      <c r="L214" s="9"/>
      <c r="N214" s="1"/>
      <c r="O214" s="8"/>
      <c r="P214" s="8"/>
      <c r="Q214" s="8"/>
      <c r="R214" s="10"/>
      <c r="S214" s="8"/>
      <c r="T214" s="8"/>
      <c r="U214" s="8"/>
      <c r="V214" s="11"/>
      <c r="W214" s="8"/>
      <c r="X214" s="8"/>
      <c r="Y214" s="8"/>
      <c r="Z214" s="11"/>
      <c r="AA214" s="2"/>
      <c r="AB214" s="2"/>
      <c r="AC214" s="2"/>
      <c r="AD214" s="12"/>
      <c r="AE214" s="2"/>
      <c r="AF214" s="2"/>
      <c r="AG214" s="2"/>
      <c r="AH214" s="12"/>
      <c r="AI214" s="12"/>
      <c r="AJ214" s="12"/>
      <c r="AK214" s="12"/>
      <c r="AL214" s="12"/>
      <c r="AM214" s="12"/>
      <c r="AN214" s="12"/>
      <c r="AO214" s="12"/>
      <c r="AP214" s="12"/>
      <c r="AQ214" s="12"/>
      <c r="AR214" s="12"/>
      <c r="AS214" s="12"/>
      <c r="AT214" s="12"/>
      <c r="AU214" s="7"/>
      <c r="AV214" s="7"/>
    </row>
    <row r="215" spans="2:48" s="3" customFormat="1" hidden="1" x14ac:dyDescent="0.25">
      <c r="B215" s="2"/>
      <c r="C215" s="2"/>
      <c r="D215" s="2"/>
      <c r="E215" s="2"/>
      <c r="F215" s="1"/>
      <c r="G215" s="5"/>
      <c r="H215" s="5"/>
      <c r="I215" s="5"/>
      <c r="L215" s="9"/>
      <c r="N215" s="1"/>
      <c r="O215" s="8"/>
      <c r="P215" s="8"/>
      <c r="Q215" s="8"/>
      <c r="R215" s="10"/>
      <c r="S215" s="8"/>
      <c r="T215" s="8"/>
      <c r="U215" s="8"/>
      <c r="V215" s="11"/>
      <c r="W215" s="8"/>
      <c r="X215" s="8"/>
      <c r="Y215" s="8"/>
      <c r="Z215" s="11"/>
      <c r="AA215" s="2"/>
      <c r="AB215" s="2"/>
      <c r="AC215" s="2"/>
      <c r="AD215" s="12"/>
      <c r="AE215" s="2"/>
      <c r="AF215" s="2"/>
      <c r="AG215" s="2"/>
      <c r="AH215" s="12"/>
      <c r="AI215" s="12"/>
      <c r="AJ215" s="12"/>
      <c r="AK215" s="12"/>
      <c r="AL215" s="12"/>
      <c r="AM215" s="12"/>
      <c r="AN215" s="12"/>
      <c r="AO215" s="12"/>
      <c r="AP215" s="12"/>
      <c r="AQ215" s="12"/>
      <c r="AR215" s="12"/>
      <c r="AS215" s="12"/>
      <c r="AT215" s="12"/>
      <c r="AU215" s="7"/>
      <c r="AV215" s="7"/>
    </row>
    <row r="216" spans="2:48" s="3" customFormat="1" hidden="1" x14ac:dyDescent="0.25">
      <c r="B216" s="2"/>
      <c r="C216" s="2"/>
      <c r="D216" s="2"/>
      <c r="E216" s="2"/>
      <c r="F216" s="1"/>
      <c r="G216" s="5"/>
      <c r="H216" s="5"/>
      <c r="I216" s="5"/>
      <c r="L216" s="9"/>
      <c r="N216" s="1"/>
      <c r="O216" s="8"/>
      <c r="P216" s="8"/>
      <c r="Q216" s="8"/>
      <c r="R216" s="10"/>
      <c r="S216" s="8"/>
      <c r="T216" s="8"/>
      <c r="U216" s="8"/>
      <c r="V216" s="11"/>
      <c r="W216" s="8"/>
      <c r="X216" s="8"/>
      <c r="Y216" s="8"/>
      <c r="Z216" s="11"/>
      <c r="AA216" s="2"/>
      <c r="AB216" s="2"/>
      <c r="AC216" s="2"/>
      <c r="AD216" s="12"/>
      <c r="AE216" s="2"/>
      <c r="AF216" s="2"/>
      <c r="AG216" s="2"/>
      <c r="AH216" s="12"/>
      <c r="AI216" s="12"/>
      <c r="AJ216" s="12"/>
      <c r="AK216" s="12"/>
      <c r="AL216" s="12"/>
      <c r="AM216" s="12"/>
      <c r="AN216" s="12"/>
      <c r="AO216" s="12"/>
      <c r="AP216" s="12"/>
      <c r="AQ216" s="12"/>
      <c r="AR216" s="12"/>
      <c r="AS216" s="12"/>
      <c r="AT216" s="12"/>
      <c r="AU216" s="7"/>
      <c r="AV216" s="7"/>
    </row>
    <row r="217" spans="2:48" s="3" customFormat="1" hidden="1" x14ac:dyDescent="0.25">
      <c r="B217" s="2"/>
      <c r="C217" s="2"/>
      <c r="D217" s="2"/>
      <c r="E217" s="2"/>
      <c r="F217" s="1"/>
      <c r="G217" s="5"/>
      <c r="H217" s="5"/>
      <c r="I217" s="5"/>
      <c r="L217" s="9"/>
      <c r="N217" s="1"/>
      <c r="O217" s="8"/>
      <c r="P217" s="8"/>
      <c r="Q217" s="8"/>
      <c r="R217" s="10"/>
      <c r="S217" s="8"/>
      <c r="T217" s="8"/>
      <c r="U217" s="8"/>
      <c r="V217" s="11"/>
      <c r="W217" s="8"/>
      <c r="X217" s="8"/>
      <c r="Y217" s="8"/>
      <c r="Z217" s="11"/>
      <c r="AA217" s="2"/>
      <c r="AB217" s="2"/>
      <c r="AC217" s="2"/>
      <c r="AD217" s="12"/>
      <c r="AE217" s="2"/>
      <c r="AF217" s="2"/>
      <c r="AG217" s="2"/>
      <c r="AH217" s="12"/>
      <c r="AI217" s="12"/>
      <c r="AJ217" s="12"/>
      <c r="AK217" s="12"/>
      <c r="AL217" s="12"/>
      <c r="AM217" s="12"/>
      <c r="AN217" s="12"/>
      <c r="AO217" s="12"/>
      <c r="AP217" s="12"/>
      <c r="AQ217" s="12"/>
      <c r="AR217" s="12"/>
      <c r="AS217" s="12"/>
      <c r="AT217" s="12"/>
      <c r="AU217" s="7"/>
      <c r="AV217" s="7"/>
    </row>
    <row r="218" spans="2:48" s="3" customFormat="1" hidden="1" x14ac:dyDescent="0.25">
      <c r="B218" s="2"/>
      <c r="C218" s="2"/>
      <c r="D218" s="2"/>
      <c r="E218" s="2"/>
      <c r="F218" s="1"/>
      <c r="G218" s="5"/>
      <c r="H218" s="5"/>
      <c r="I218" s="5"/>
      <c r="L218" s="9"/>
      <c r="N218" s="1"/>
      <c r="O218" s="8"/>
      <c r="P218" s="8"/>
      <c r="Q218" s="8"/>
      <c r="R218" s="10"/>
      <c r="S218" s="8"/>
      <c r="T218" s="8"/>
      <c r="U218" s="8"/>
      <c r="V218" s="11"/>
      <c r="W218" s="8"/>
      <c r="X218" s="8"/>
      <c r="Y218" s="8"/>
      <c r="Z218" s="11"/>
      <c r="AA218" s="2"/>
      <c r="AB218" s="2"/>
      <c r="AC218" s="2"/>
      <c r="AD218" s="12"/>
      <c r="AE218" s="2"/>
      <c r="AF218" s="2"/>
      <c r="AG218" s="2"/>
      <c r="AH218" s="12"/>
      <c r="AI218" s="12"/>
      <c r="AJ218" s="12"/>
      <c r="AK218" s="12"/>
      <c r="AL218" s="12"/>
      <c r="AM218" s="12"/>
      <c r="AN218" s="12"/>
      <c r="AO218" s="12"/>
      <c r="AP218" s="12"/>
      <c r="AQ218" s="12"/>
      <c r="AR218" s="12"/>
      <c r="AS218" s="12"/>
      <c r="AT218" s="12"/>
      <c r="AU218" s="7"/>
      <c r="AV218" s="7"/>
    </row>
    <row r="219" spans="2:48" s="3" customFormat="1" hidden="1" x14ac:dyDescent="0.25">
      <c r="B219" s="2"/>
      <c r="C219" s="2"/>
      <c r="D219" s="2"/>
      <c r="E219" s="2"/>
      <c r="F219" s="1"/>
      <c r="G219" s="5"/>
      <c r="H219" s="5"/>
      <c r="I219" s="5"/>
      <c r="L219" s="9"/>
      <c r="N219" s="1"/>
      <c r="O219" s="8"/>
      <c r="P219" s="8"/>
      <c r="Q219" s="8"/>
      <c r="R219" s="10"/>
      <c r="S219" s="8"/>
      <c r="T219" s="8"/>
      <c r="U219" s="8"/>
      <c r="V219" s="11"/>
      <c r="W219" s="8"/>
      <c r="X219" s="8"/>
      <c r="Y219" s="8"/>
      <c r="Z219" s="11"/>
      <c r="AA219" s="2"/>
      <c r="AB219" s="2"/>
      <c r="AC219" s="2"/>
      <c r="AD219" s="12"/>
      <c r="AE219" s="2"/>
      <c r="AF219" s="2"/>
      <c r="AG219" s="2"/>
      <c r="AH219" s="12"/>
      <c r="AI219" s="12"/>
      <c r="AJ219" s="12"/>
      <c r="AK219" s="12"/>
      <c r="AL219" s="12"/>
      <c r="AM219" s="12"/>
      <c r="AN219" s="12"/>
      <c r="AO219" s="12"/>
      <c r="AP219" s="12"/>
      <c r="AQ219" s="12"/>
      <c r="AR219" s="12"/>
      <c r="AS219" s="12"/>
      <c r="AT219" s="12"/>
      <c r="AU219" s="7"/>
      <c r="AV219" s="7"/>
    </row>
    <row r="220" spans="2:48" s="3" customFormat="1" hidden="1" x14ac:dyDescent="0.25">
      <c r="B220" s="2"/>
      <c r="C220" s="2"/>
      <c r="D220" s="2"/>
      <c r="E220" s="2"/>
      <c r="F220" s="1"/>
      <c r="G220" s="5"/>
      <c r="H220" s="5"/>
      <c r="I220" s="5"/>
      <c r="L220" s="9"/>
      <c r="N220" s="1"/>
      <c r="O220" s="8"/>
      <c r="P220" s="8"/>
      <c r="Q220" s="8"/>
      <c r="R220" s="10"/>
      <c r="S220" s="8"/>
      <c r="T220" s="8"/>
      <c r="U220" s="8"/>
      <c r="V220" s="11"/>
      <c r="W220" s="8"/>
      <c r="X220" s="8"/>
      <c r="Y220" s="8"/>
      <c r="Z220" s="11"/>
      <c r="AA220" s="2"/>
      <c r="AB220" s="2"/>
      <c r="AC220" s="2"/>
      <c r="AD220" s="12"/>
      <c r="AE220" s="2"/>
      <c r="AF220" s="2"/>
      <c r="AG220" s="2"/>
      <c r="AH220" s="12"/>
      <c r="AI220" s="12"/>
      <c r="AJ220" s="12"/>
      <c r="AK220" s="12"/>
      <c r="AL220" s="12"/>
      <c r="AM220" s="12"/>
      <c r="AN220" s="12"/>
      <c r="AO220" s="12"/>
      <c r="AP220" s="12"/>
      <c r="AQ220" s="12"/>
      <c r="AR220" s="12"/>
      <c r="AS220" s="12"/>
      <c r="AT220" s="12"/>
      <c r="AU220" s="7"/>
      <c r="AV220" s="7"/>
    </row>
    <row r="221" spans="2:48" s="3" customFormat="1" hidden="1" x14ac:dyDescent="0.25">
      <c r="B221" s="2"/>
      <c r="C221" s="2"/>
      <c r="D221" s="2"/>
      <c r="E221" s="2"/>
      <c r="F221" s="1"/>
      <c r="G221" s="5"/>
      <c r="H221" s="5"/>
      <c r="I221" s="5"/>
      <c r="L221" s="9"/>
      <c r="N221" s="1"/>
      <c r="O221" s="8"/>
      <c r="P221" s="8"/>
      <c r="Q221" s="8"/>
      <c r="R221" s="10"/>
      <c r="S221" s="8"/>
      <c r="T221" s="8"/>
      <c r="U221" s="8"/>
      <c r="V221" s="11"/>
      <c r="W221" s="8"/>
      <c r="X221" s="8"/>
      <c r="Y221" s="8"/>
      <c r="Z221" s="11"/>
      <c r="AA221" s="2"/>
      <c r="AB221" s="2"/>
      <c r="AC221" s="2"/>
      <c r="AD221" s="12"/>
      <c r="AE221" s="2"/>
      <c r="AF221" s="2"/>
      <c r="AG221" s="2"/>
      <c r="AH221" s="12"/>
      <c r="AI221" s="12"/>
      <c r="AJ221" s="12"/>
      <c r="AK221" s="12"/>
      <c r="AL221" s="12"/>
      <c r="AM221" s="12"/>
      <c r="AN221" s="12"/>
      <c r="AO221" s="12"/>
      <c r="AP221" s="12"/>
      <c r="AQ221" s="12"/>
      <c r="AR221" s="12"/>
      <c r="AS221" s="12"/>
      <c r="AT221" s="12"/>
      <c r="AU221" s="7"/>
      <c r="AV221" s="7"/>
    </row>
    <row r="222" spans="2:48" s="3" customFormat="1" hidden="1" x14ac:dyDescent="0.25">
      <c r="B222" s="2"/>
      <c r="C222" s="2"/>
      <c r="D222" s="2"/>
      <c r="E222" s="2"/>
      <c r="F222" s="1"/>
      <c r="G222" s="5"/>
      <c r="H222" s="5"/>
      <c r="I222" s="5"/>
      <c r="L222" s="9"/>
      <c r="N222" s="1"/>
      <c r="O222" s="8"/>
      <c r="P222" s="8"/>
      <c r="Q222" s="8"/>
      <c r="R222" s="10"/>
      <c r="S222" s="8"/>
      <c r="T222" s="8"/>
      <c r="U222" s="8"/>
      <c r="V222" s="11"/>
      <c r="W222" s="8"/>
      <c r="X222" s="8"/>
      <c r="Y222" s="8"/>
      <c r="Z222" s="11"/>
      <c r="AA222" s="2"/>
      <c r="AB222" s="2"/>
      <c r="AC222" s="2"/>
      <c r="AD222" s="12"/>
      <c r="AE222" s="2"/>
      <c r="AF222" s="2"/>
      <c r="AG222" s="2"/>
      <c r="AH222" s="12"/>
      <c r="AI222" s="12"/>
      <c r="AJ222" s="12"/>
      <c r="AK222" s="12"/>
      <c r="AL222" s="12"/>
      <c r="AM222" s="12"/>
      <c r="AN222" s="12"/>
      <c r="AO222" s="12"/>
      <c r="AP222" s="12"/>
      <c r="AQ222" s="12"/>
      <c r="AR222" s="12"/>
      <c r="AS222" s="12"/>
      <c r="AT222" s="12"/>
      <c r="AU222" s="7"/>
      <c r="AV222" s="7"/>
    </row>
    <row r="223" spans="2:48" s="3" customFormat="1" hidden="1" x14ac:dyDescent="0.25">
      <c r="B223" s="2"/>
      <c r="C223" s="2"/>
      <c r="D223" s="2"/>
      <c r="E223" s="2"/>
      <c r="F223" s="1"/>
      <c r="G223" s="5"/>
      <c r="H223" s="5"/>
      <c r="I223" s="5"/>
      <c r="L223" s="9"/>
      <c r="N223" s="1"/>
      <c r="O223" s="8"/>
      <c r="P223" s="8"/>
      <c r="Q223" s="8"/>
      <c r="R223" s="10"/>
      <c r="S223" s="8"/>
      <c r="T223" s="8"/>
      <c r="U223" s="8"/>
      <c r="V223" s="11"/>
      <c r="W223" s="8"/>
      <c r="X223" s="8"/>
      <c r="Y223" s="8"/>
      <c r="Z223" s="11"/>
      <c r="AA223" s="2"/>
      <c r="AB223" s="2"/>
      <c r="AC223" s="2"/>
      <c r="AD223" s="12"/>
      <c r="AE223" s="2"/>
      <c r="AF223" s="2"/>
      <c r="AG223" s="2"/>
      <c r="AH223" s="12"/>
      <c r="AI223" s="12"/>
      <c r="AJ223" s="12"/>
      <c r="AK223" s="12"/>
      <c r="AL223" s="12"/>
      <c r="AM223" s="12"/>
      <c r="AN223" s="12"/>
      <c r="AO223" s="12"/>
      <c r="AP223" s="12"/>
      <c r="AQ223" s="12"/>
      <c r="AR223" s="12"/>
      <c r="AS223" s="12"/>
      <c r="AT223" s="12"/>
      <c r="AU223" s="7"/>
      <c r="AV223" s="7"/>
    </row>
  </sheetData>
  <sheetProtection algorithmName="SHA-512" hashValue="/GgwWQzops8/rr8YYs0ZX978RPsFI8ej4RCtypgN/kFAGkfvkW7ve/5DaloUUom0SgrU+0BMSAFFjXAd8P+bEg==" saltValue="zOtByFge7hhj1oFdsajOsQ==" spinCount="100000" sheet="1" objects="1" scenarios="1"/>
  <autoFilter xmlns:x14="http://schemas.microsoft.com/office/spreadsheetml/2009/9/main" ref="A1:AW71" xr:uid="{00000000-0009-0000-0000-000006000000}">
    <filterColumn colId="11">
      <filters blank="1">
        <mc:AlternateContent xmlns:mc="http://schemas.openxmlformats.org/markup-compatibility/2006">
          <mc:Choice Requires="x14">
            <x14:filter val="5. Skaičiavimo metodas_x000a_(Gerai, kai rodiklio reikšmė didėja pamečiui ir &gt;0)"/>
            <x14:filter val="a/b*100%, kur_x000a_a -  ataskaitiniu laikotarpiu apmokytų ir įdarbintų tam tikros tikslinės grupės žmonių skaičius, vnt._x000a_b - iš viso tam tikros tikslinės grupės žmonių, dalyvavusių įmonės veikloje, skaičius, vnt."/>
            <x14:filter val="a/b*100%, kur_x000a_a -  ataskaitiniu laikotarpiu apmokytų ir kitur įsidarbinusių (ne veiklą organizuojančioje įmonėje) tam tikros tikslinės grupės žmonių skaičius, vnt._x000a_b - iš viso tam tikros tikslinės grupės žmonių, dalyvavusių įmonės veikloje, skaičius, vnt."/>
            <x14:filter val="a/b*100%, kur_x000a_a -  ataskaitiniu laikotarpiu dalyvavusių asmenų ir teigiamai įvertinusių mokymus, skaičius, vnt. _x000a_b - iš viso dalyvavusių asmenų skaičius skaičius, vnt."/>
            <x14:filter val="a/b*100%, kur_x000a_a -  ataskaitiniu laikotarpiu darbintų tam tikros tikslinės grupės žmonių skaičius, vnt._x000a_b - iš viso tam tikros tikslinės grupės žmonių, dalyvavusių įmonės veikloje, skaičius, vnt."/>
            <x14:filter val="a/b*100%, kur_x000a_a -  ataskaitiniu laikotarpiu įdarbintų tam tikros tikslinės grupės žmonių skaičius, vnt. _x000a_b - bendras tam tikros tikslinės grupės asmenų, dalyvavusių įmonės veikloje, skaičius, vnt."/>
            <x14:filter val="a/b*100%, kur_x000a_a -  ataskaitiniu laikotarpiu tam tikros tikslinės grupės asmenų skaičius, kurių pajamos padidėjo dėl įmonės teikiamų paslaugų / vykdomos veiklos / įdarbinimo įmonėje, vnt._x000a_b - iš viso tam tikros tikslinės grupės žmonių, dalyvavusių įmonės veikloje, skaičius, vnt."/>
            <x14:filter val="a/b*100%, kur_x000a_a -  tam tikros tikslinės grupės asmenų, kurie nebegauna pašalpos dėl įmonės vykdomos veiklos / įdarbimo, skaičius, vnt. _x000a_b - bendras tam tikros tikslinės grupės asmenų, dalyvavusių įmonės veikloje, skaičius, vnt."/>
            <x14:filter val="a/b*100%&gt;0, kur_x000a_a - asmenys, dalyvavę įmonės veikloje, kurių paskatos įsitvirtinti darbo rinkoje, padidėjo, skaičius,vnt._x000a_b - bendras asmenų, dalyvavusių įmonės veikloje, skaičius, vnt."/>
            <x14:filter val="a/b*100%&gt;0, kur_x000a_a - asmenų, dalyvavusių įmonėd renginyje ir įgijusių žinių, skaičius, vnt._x000a_b - bendras asmenų, dalyvavusių įmonės renginyje, skaičius, vnt."/>
            <x14:filter val="a/b*100%&gt;0, kur_x000a_a - asmenų, dalyvavusių įmonės renginyje ir dėl to įgijusių žinių, skaičius, vnt._x000a_b - bendras asmenų, dalyvavusių įmonės renginyje, skaičius, vnt."/>
            <x14:filter val="a/b*100%&gt;0, kur_x000a_a - asmenų, dalyvavusių įmonės renginyje ir įgijusių žinių, skaičius, vnt._x000a_b - bendras asmenų, dalyvavusių įmonės renginyje, skaičius, vnt."/>
            <x14:filter val="a/b*100%&gt;0, kur_x000a_a - asmenų, dalyvavusių įmonių veikloje ir pasijutusių geriau, skaičius, vnt._x000a_b - bendras asmenų, dalyvavusių įmonės veikloje, skaičius, vnt."/>
            <x14:filter val="a/b*100%&gt;0, kur_x000a_a - asmenų, dalyvavusių renginyje ir įgijusių žinių, skaičius, vnt._x000a_b - bendras asmenų, dalyvavusių įmonės renginyje, skaičius, vnt."/>
            <x14:filter val="a/b*100%&gt;0, kur_x000a_a - tam tikros tikslinės grupės asmenų, dalyvavusių įmonės veikloje ir ir dėl to pagerinusių / įgijusių gebėjimus, skaičius, vnt._x000a_b - bendras tam tikros tikslinės grupės asmenų, dalyvavusių įmonės veikloje, skaičius, vnt."/>
            <x14:filter val="a/b*100%&gt;0, kur_x000a_a - tam tikros tikslinės grupės asmenų, dalyvavusių įmonės veikloje ir pradėję jaustis geriau, skaičius, vnt._x000a_b - bendras tam tikros tikslinės grupės asmenų, dalyvavusių įmonės veikloje, skaičius, vnt."/>
            <x14:filter val="a/b*100%&gt;0, kur_x000a_a - tam tikros tikslinės grupės asmenų, dalyvavusių įmonės veikloje ir pradėję jaustis geriau, vnt._x000a_b - bendras tam tikros tikslinės grupės asmenų, dalyvavusių įmonės veikloje, skaičius, vnt."/>
            <x14:filter val="a/b*100%&gt;0, kur_x000a_a - tam tikros tikslinės grupės asmenų, dalyvavusių įmonės veikloje ir pradėję jaustis saugiau, skaičius, vnt._x000a_b - bendras tam tikros grupės/ nukentėjusių asmenų, dalyvavusių įmonės veikloje, skaičius, vnt."/>
            <x14:filter val="a/b*100%&gt;0, kur_x000a_a - tam tikros tikslinės grupės asmenų, dalyvavusių įmonės veikloje ir pradėję saugiau ir įdomiau leisti laisvalaikį, skaičius, vnt._x000a_b - bendras tam tikros tikslinės grupės asmenų, dalyvavusių įmonės veikloje, skaičius, vnt."/>
            <x14:filter val="a/b*100%&gt;0, kur_x000a_a - tam tikros tikslinės grupės asmenų, dalyvavusių įmonės veikloje ir pripažinusių, kad įgijo naudingos informacijos apie patyčių žalą, skaičius, vnt._x000a_b - bendras tam tikros tikslinės grupės asmenų, dalyvavusių įmonės veikloje, skaičius, vnt."/>
            <x14:filter val="a/b*100%&gt;0, kur_x000a_a - tam tikros tikslinės grupės asmenų, dalyvavusių įmonės veikloje ir pripažinusių, kad jie gali geriau susiplanuoti savo tikslus ir planus, skaičius vnt._x000a_b - bendras tam tikros tikslinės grupės asmenų, dalyvavusių įmonės veikloje, skaičius, vnt."/>
            <x14:filter val="a/b*100%&gt;0, kur_x000a_a - tam tikros tikslinės grupės asmenų, dalyvavusių įmonės veikloje ir pripažinusių, kad jie gali geriau susiplanuoti savo tikslus ir planus, skaičius, vnt._x000a_b - bendras tam tikros tikslinės grupės asmenų, dalyvavusių įmonės veikloje, skaičius, vnt."/>
            <x14:filter val="a/b*100%&gt;0, kur_x000a_a - tam tikros tikslinės grupės asmenų, dalyvavusių įmonės veikloje ir pripažinusių, kad jiems tapo labiau prieinama informacija apie švietimą / kompetencijas ir jie šią informaciją vertina kaip naudingą, skaičius, vnt._x000a_b - bendras tam tikros tikslinės grupės asmenų, dalyvavusių įmonės veikloje, skaičius, vnt."/>
            <x14:filter val="a/b*100%&gt;0, kur_x000a_a - tam tikros tikslinės grupės asmenų, dalyvavusių įmonės veikloje ir pripažinusių, kad jų emocinis intelektas pagerėjo, skaičius vnt._x000a_b - bendras tam tikros tikslinės grupės asmenų, dalyvavusių įmonės veikloje, skaičius, vnt."/>
            <x14:filter val="a/b*100%&gt;0, kur_x000a_a - tam tikros tikslinės grupės asmenų, dalyvavusių įmonės veikloje ir pripažinusių, kad jų emocinis intelektas pagerėjo, skaičius, vnt._x000a_b - bendras tam tikros tikslinės grupės asmenų, dalyvavusių įmonės veikloje, skaičius, vnt."/>
            <x14:filter val="a/b*100%&gt;0, kur_x000a_a - tam tikros tikslinės grupės asmenų, dalyvavusių įmonės veikloje ir pripažinusių, kad jų pasitikėjimas savimi padidėjo, skaičius vnt._x000a_b - bendras tam tikros tikslinės grupės asmenų, dalyvavusių įmonės veikloje, skaičius, vnt."/>
            <x14:filter val="a/b*100%&gt;0, kur_x000a_a - tam tikros tikslinės grupės asmenų, dalyvavusių įmonės veikloje ir pripažinusių, kad jų pasitikėjimas savimi pagerėjo, skaičius, vnt._x000a_b - bendras tam tikros tikslinės grupės asmenų, dalyvavusių įmonės veikloje, skaičius, vnt."/>
            <x14:filter val="a/b*100%&gt;0, kur_x000a_a - tam tikros tikslinės grupės asmenų, dalyvavusių įmonės veikloje ir pripažinusių, kad jų profesiniai / akademiniai rezultatai dėl to pagerėjo, skaičius vnt._x000a_b - bendras tam tikros tikslinės grupės asmenų, dalyvavusių įmonės veikloje, skaičius, vnt."/>
            <x14:filter val="a/b*100%&gt;0, kur_x000a_a - tam tikros tikslinės grupės asmenų, dalyvavusių įmonės veikloje ir pripažinusių, kad jų profesiniai / akademiniai rezultatai pagerėjo, skaičius, vnt._x000a_b - bendras tam tikros tikslinės grupės asmenų, dalyvavusių įmonės veikloje, skaičius, vnt."/>
            <x14:filter val="a/b*100%&gt;0, kur_x000a_a - tam tikros tikslinės grupės asmenų, dalyvavusių įmonės veikloje ir pripažinusių, kad labiau sieja savo profesinę ir asmeninę ateitį su Lietuva, skaičius, vnt._x000a_b - bendras tam tikros tikslinės grupės asmenų, dalyvavusių įmonės veikloje, skaičius, vnt."/>
            <x14:filter val="a/b*100%&gt;0, kur_x000a_a - tam tikros tikslinės grupės asmenų, dalyvavusių įmonės veikloje ir pripažinusių, kad tapo patriotiškesni (labiau vertina savo gimtinę ir jos istoriją), skaičius, vnt._x000a_b - bendras tam tikros tikslinės grupės asmenų, dalyvavusių įmonės veikloje, skaičius, vnt."/>
            <x14:filter val="a/b*100%&gt;0, kur_x000a_a - tam tikros tikslinės grupės asmenų, dalyvavusių įmonės veikloje, ir kurie gavo daugiau darbo pasiūlymų, skaičius vnt._x000a_b - bendras tam tikros tikslinės grupės asmenų, dalyvavusių įmonės veikloje, skaičius, vnt."/>
            <x14:filter val="a/b*100%&gt;0, kur_x000a_a - tam tikros tikslinės grupės asmenų, dalyvavusių įmonės veikloje, ir kurių buities sąlygos pagerėjo, skaičius, vnt._x000a_b - bendras tam tikros tikslinės grupės asmenų, dalyvavusių įmonės veikloje, skaičius, vnt."/>
            <x14:filter val="a/b*100%&gt;0, kur_x000a_a - tam tikros tikslinės grupės asmenų, dalyvavusių įmonės veikloje, ir kurių darbo užmokestis padidėjo, skaičius vnt._x000a_b - bendras tam tikros tikslinės grupės asmenų, dalyvavusių įmonės veikloje, skaičius, vnt."/>
            <x14:filter val="a/b*100%&gt;0, kur_x000a_a - tam tikros tikslinės grupės asmenų, dalyvavusių įmonės veikloje, ir kurių fizinis aktyvumas padidėjo, skaičius, vnt._x000a_b - bendras tam tikros tikslinės grupės asmenų, dalyvavusių įmonės veikloje, skaičius, vnt."/>
            <x14:filter val="a/b*100%&gt;0, kur_x000a_a - tam tikros tikslinės grupės asmenų, dalyvavusių įmonės veikloje, ir kurių higienos sąlygos pagerėjo, skaičius, vnt._x000a_b - bendras tam tikros tikslinės grupės asmenų, dalyvavusių įmonės veikloje, skaičius, vnt."/>
            <x14:filter val="a/b*100%&gt;0, kur_x000a_a - tam tikros tikslinės grupės asmenų, dalyvavusių įmonės veikloje, ir kurių mitybos įpročiai pagerėjo, skaičius, vnt._x000a_b - bendras tam tikros tikslinės grupės asmenų, dalyvavusių įmonės veikloje, skaičius, vnt."/>
            <x14:filter val="a/b*100%&gt;0, kur_x000a_a - tam tikros tikslinės grupės asmenų, dalyvavusių įmonės veikloje, ir kurių užsiėmimų lankomumas pagerėjo, skaičius, vnt._x000a_b - bendras tam tikros tikslinės grupės asmenų, dalyvavusių įmonės veikloje, skaičius, vnt."/>
            <x14:filter val="a/b*100%&gt;0, kur_x000a_a - tam tikros tikslinės grupės asmenų, dalyvavusių įmonės veikloje, kurie pripažino, kad jiems yra sudarytos geresnės ir nuolatinės sąlygos turėti prieigą prie sveikatinimo priemonių ar paslaugų, skaičius, vnt._x000a_b - bendras tam tikros tikslinės grupės asmenų, dalyvavusių įmonių veikloje, skaičius, vnt."/>
            <x14:filter val="a/b*100%&gt;0, kur_x000a_a - tam tikros tikslinės grupės asmenų, dalyvavusių įmonės veikloje, kuriems tapo labiau prieinama informacija apie ligas / sužalojimus ir jų prevenciją ir jie vertina ją kaip naudingą, skaičius vnt._x000a_b - bendras tam tikros tikslinės grupės asmenų, dalyvavusių įmonės veikloje, skaičius, vnt."/>
            <x14:filter val="a/b*100%&gt;0, kur_x000a_a - tam tikros tikslinės grupės asmenų, dalyvavusių įmonės veikloje, kuriems tapo labiau prieinama informaciją apie ligas / sužalojimus ir jų prevenciją ir jie vertina ją kaip naudingą, skaičius, vnt._x000a_b - bendras tam tikros tikslinės grupės asmenų, dalyvavusių įmonės veikloje, skaičius, vnt."/>
            <x14:filter val="a/b*100%&gt;0, kur_x000a_a - tam tikros tikslinės grupės asmenų, dalyvavusių įmonės veikloje, kuriems tapo labiau prieinama informacija apie ligas jie vertina ją kaip naudingą, skaičius, vnt._x000a_b - bendras tam tikros tikslinės grupės asmenų, dalyvavusių renginyje, skaičius, vnt."/>
            <x14:filter val="a/b*100%&gt;0, kur_x000a_a - tam tikros tikslinės grupės asmenų, dalyvavusių įmonės veikloje, kuriems tapo labiau prieinama informacija apie šeimos planavimą ir jie vertina ją kaip naudingą, skaičius, vnt._x000a_b - bendras tam tikros tikslinės grupės asmenų, dalyvavusių renginyje, skaičius, vnt."/>
            <x14:filter val="a/b*100%&gt;0, kur_x000a_a - tam tikros tikslinės grupės asmenų, dalyvavusių įmonės veikloje, kurių žmogaus teisių apsauga tapo labiau prieinama, skaičius, vnt._x000a_b - bendras tam tikros tikslinės grupės asmenų, dalyvavusių įmonės veikloje, skaičius, vnt."/>
            <x14:filter val="a/b*100%&gt;0, kur_x000a_a - tam tikros tikslinės grupės asmenų, dalyvavusių įmonės veikloje, pripažinusių, kad patyčių jų aplinkoje sumažėjo, vnt._x000a_b - bendras tam tikros tikslinės grupės asmenų, dalyvavusių įmonės veikloje, skaičius, vnt."/>
            <x14:filter val="a/b*100%&gt;0, kur_x000a_a - tam tikros tikslinės grupės asmenų, dalyvavusių įmonių veikloje ir dėl to pasijutusių geriau, skaičius, vnt._x000a_b - bendras tam tikros tikslinės grupės asmenų, dalyvavusių įmonės veikloje, skaičius, vnt."/>
            <x14:filter val="a/b*100%&gt;0, kur_x000a_a - tam tikros tikslinės grupės asmenų, dalyvavusių renginyje ir įgijusių žinių, skaičius, vnt._x000a_b - bendras tam tikros tikslinės asmenų, dalyvavusių įmonės veikloje, skaičius, vnt."/>
            <x14:filter val="a/b*100%&gt;0, kur_x000a_a - tam tikros tikslinės grupės asmenų, dalyvavusių renginyje ir įgijusių žinių, skaičius, vnt._x000a_b - bendras tam tikros tikslinės grupės asmenų, dalyvavusių įmonės renginyje, skaičius, vnt."/>
            <x14:filter val="a/b*100%&gt;0, kur_x000a_a - tam tikros tikslinės grupės asmenų, dalyvavusių renginyje ir įgijusių žinių, skaičius, vnt._x000a_b - bendras tam tikros tikslinės grupės asmenų, dalyvavusių renginyje, skaičius, vnt."/>
            <x14:filter val="a/b*100%&gt;0, kur_x000a_a - tam tikros tikslinės grupės asmenų, dalyvavusių renginyje ir įsidarbinusių, skaičius, vnt._x000a_b - bendras tam tikros tikslinės grupės asmenų, dalyvavusių renginyje, skaičius, vnt."/>
            <x14:filter val="a/b*100%&gt;0, kur_x000a_a - tam tikros tikslinės grupės asmenų, dalyvavusių renginyje ir pradėjusių verslą, skaičius, vnt._x000a_b - bendras tam tikros tikslinės grupės asmenų, dalyvavusių renginyje, skaičius, vnt."/>
            <x14:filter val="a/b*100%&gt;0, kur_x000a_a - tam tikros tikslinės grupės asmenų, dalyvavusių renginyje, ir kurie ėmėsi su padėties keitimu susijusių veiksmų, skaičius, vnt._x000a_b - bendras tam tikros tikslinės grupės asmenų, dalyvavusių renginyje, skaičius, vnt."/>
            <x14:filter val="Metodas priskiriamas automatiškai"/>
          </mc:Choice>
          <mc:Fallback>
            <filter val="5. Skaičiavimo metodas_x000a_(Gerai, kai rodiklio reikšmė didėja pamečiui ir &gt;0)"/>
            <filter val="a/b*100%, kur_x000a_a -  ataskaitiniu laikotarpiu apmokytų ir įdarbintų tam tikros tikslinės grupės žmonių skaičius, vnt._x000a_b - iš viso tam tikros tikslinės grupės žmonių, dalyvavusių įmonės veikloje, skaičius, vnt."/>
            <filter val="a/b*100%, kur_x000a_a -  ataskaitiniu laikotarpiu apmokytų ir kitur įsidarbinusių (ne veiklą organizuojančioje įmonėje) tam tikros tikslinės grupės žmonių skaičius, vnt._x000a_b - iš viso tam tikros tikslinės grupės žmonių, dalyvavusių įmonės veikloje, skaičius, vnt."/>
            <filter val="a/b*100%, kur_x000a_a -  ataskaitiniu laikotarpiu dalyvavusių asmenų ir teigiamai įvertinusių mokymus, skaičius, vnt. _x000a_b - iš viso dalyvavusių asmenų skaičius skaičius, vnt."/>
            <filter val="a/b*100%, kur_x000a_a -  ataskaitiniu laikotarpiu darbintų tam tikros tikslinės grupės žmonių skaičius, vnt._x000a_b - iš viso tam tikros tikslinės grupės žmonių, dalyvavusių įmonės veikloje, skaičius, vnt."/>
            <filter val="a/b*100%, kur_x000a_a -  ataskaitiniu laikotarpiu įdarbintų tam tikros tikslinės grupės žmonių skaičius, vnt. _x000a_b - bendras tam tikros tikslinės grupės asmenų, dalyvavusių įmonės veikloje, skaičius, vnt."/>
            <filter val="a/b*100%, kur_x000a_a -  tam tikros tikslinės grupės asmenų, kurie nebegauna pašalpos dėl įmonės vykdomos veiklos / įdarbimo, skaičius, vnt. _x000a_b - bendras tam tikros tikslinės grupės asmenų, dalyvavusių įmonės veikloje, skaičius, vnt."/>
            <filter val="a/b*100%&gt;0, kur_x000a_a - asmenys, dalyvavę įmonės veikloje, kurių paskatos įsitvirtinti darbo rinkoje, padidėjo, skaičius,vnt._x000a_b - bendras asmenų, dalyvavusių įmonės veikloje, skaičius, vnt."/>
            <filter val="a/b*100%&gt;0, kur_x000a_a - asmenų, dalyvavusių įmonėd renginyje ir įgijusių žinių, skaičius, vnt._x000a_b - bendras asmenų, dalyvavusių įmonės renginyje, skaičius, vnt."/>
            <filter val="a/b*100%&gt;0, kur_x000a_a - asmenų, dalyvavusių įmonės renginyje ir dėl to įgijusių žinių, skaičius, vnt._x000a_b - bendras asmenų, dalyvavusių įmonės renginyje, skaičius, vnt."/>
            <filter val="a/b*100%&gt;0, kur_x000a_a - asmenų, dalyvavusių įmonės renginyje ir įgijusių žinių, skaičius, vnt._x000a_b - bendras asmenų, dalyvavusių įmonės renginyje, skaičius, vnt."/>
            <filter val="a/b*100%&gt;0, kur_x000a_a - asmenų, dalyvavusių įmonių veikloje ir pasijutusių geriau, skaičius, vnt._x000a_b - bendras asmenų, dalyvavusių įmonės veikloje, skaičius, vnt."/>
            <filter val="a/b*100%&gt;0, kur_x000a_a - asmenų, dalyvavusių renginyje ir įgijusių žinių, skaičius, vnt._x000a_b - bendras asmenų, dalyvavusių įmonės renginyje, skaičius, vnt."/>
            <filter val="a/b*100%&gt;0, kur_x000a_a - tam tikros tikslinės grupės asmenų, dalyvavusių įmonės veikloje ir ir dėl to pagerinusių / įgijusių gebėjimus, skaičius, vnt._x000a_b - bendras tam tikros tikslinės grupės asmenų, dalyvavusių įmonės veikloje, skaičius, vnt."/>
            <filter val="a/b*100%&gt;0, kur_x000a_a - tam tikros tikslinės grupės asmenų, dalyvavusių įmonės veikloje ir pradėję jaustis geriau, skaičius, vnt._x000a_b - bendras tam tikros tikslinės grupės asmenų, dalyvavusių įmonės veikloje, skaičius, vnt."/>
            <filter val="a/b*100%&gt;0, kur_x000a_a - tam tikros tikslinės grupės asmenų, dalyvavusių įmonės veikloje ir pradėję jaustis geriau, vnt._x000a_b - bendras tam tikros tikslinės grupės asmenų, dalyvavusių įmonės veikloje, skaičius, vnt."/>
            <filter val="a/b*100%&gt;0, kur_x000a_a - tam tikros tikslinės grupės asmenų, dalyvavusių įmonės veikloje ir pradėję jaustis saugiau, skaičius, vnt._x000a_b - bendras tam tikros grupės/ nukentėjusių asmenų, dalyvavusių įmonės veikloje, skaičius, vnt."/>
            <filter val="a/b*100%&gt;0, kur_x000a_a - tam tikros tikslinės grupės asmenų, dalyvavusių įmonės veikloje ir pradėję saugiau ir įdomiau leisti laisvalaikį, skaičius, vnt._x000a_b - bendras tam tikros tikslinės grupės asmenų, dalyvavusių įmonės veikloje, skaičius, vnt."/>
            <filter val="a/b*100%&gt;0, kur_x000a_a - tam tikros tikslinės grupės asmenų, dalyvavusių įmonės veikloje ir pripažinusių, kad jų emocinis intelektas pagerėjo, skaičius vnt._x000a_b - bendras tam tikros tikslinės grupės asmenų, dalyvavusių įmonės veikloje, skaičius, vnt."/>
            <filter val="a/b*100%&gt;0, kur_x000a_a - tam tikros tikslinės grupės asmenų, dalyvavusių įmonės veikloje ir pripažinusių, kad jų emocinis intelektas pagerėjo, skaičius, vnt._x000a_b - bendras tam tikros tikslinės grupės asmenų, dalyvavusių įmonės veikloje, skaičius, vnt."/>
            <filter val="a/b*100%&gt;0, kur_x000a_a - tam tikros tikslinės grupės asmenų, dalyvavusių įmonės veikloje ir pripažinusių, kad jų pasitikėjimas savimi padidėjo, skaičius vnt._x000a_b - bendras tam tikros tikslinės grupės asmenų, dalyvavusių įmonės veikloje, skaičius, vnt."/>
            <filter val="a/b*100%&gt;0, kur_x000a_a - tam tikros tikslinės grupės asmenų, dalyvavusių įmonės veikloje ir pripažinusių, kad jų pasitikėjimas savimi pagerėjo, skaičius, vnt._x000a_b - bendras tam tikros tikslinės grupės asmenų, dalyvavusių įmonės veikloje, skaičius, vnt."/>
            <filter val="a/b*100%&gt;0, kur_x000a_a - tam tikros tikslinės grupės asmenų, dalyvavusių įmonės veikloje, ir kurie gavo daugiau darbo pasiūlymų, skaičius vnt._x000a_b - bendras tam tikros tikslinės grupės asmenų, dalyvavusių įmonės veikloje, skaičius, vnt."/>
            <filter val="a/b*100%&gt;0, kur_x000a_a - tam tikros tikslinės grupės asmenų, dalyvavusių įmonės veikloje, ir kurių buities sąlygos pagerėjo, skaičius, vnt._x000a_b - bendras tam tikros tikslinės grupės asmenų, dalyvavusių įmonės veikloje, skaičius, vnt."/>
            <filter val="a/b*100%&gt;0, kur_x000a_a - tam tikros tikslinės grupės asmenų, dalyvavusių įmonės veikloje, ir kurių darbo užmokestis padidėjo, skaičius vnt._x000a_b - bendras tam tikros tikslinės grupės asmenų, dalyvavusių įmonės veikloje, skaičius, vnt."/>
            <filter val="a/b*100%&gt;0, kur_x000a_a - tam tikros tikslinės grupės asmenų, dalyvavusių įmonės veikloje, ir kurių fizinis aktyvumas padidėjo, skaičius, vnt._x000a_b - bendras tam tikros tikslinės grupės asmenų, dalyvavusių įmonės veikloje, skaičius, vnt."/>
            <filter val="a/b*100%&gt;0, kur_x000a_a - tam tikros tikslinės grupės asmenų, dalyvavusių įmonės veikloje, ir kurių higienos sąlygos pagerėjo, skaičius, vnt._x000a_b - bendras tam tikros tikslinės grupės asmenų, dalyvavusių įmonės veikloje, skaičius, vnt."/>
            <filter val="a/b*100%&gt;0, kur_x000a_a - tam tikros tikslinės grupės asmenų, dalyvavusių įmonės veikloje, ir kurių mitybos įpročiai pagerėjo, skaičius, vnt._x000a_b - bendras tam tikros tikslinės grupės asmenų, dalyvavusių įmonės veikloje, skaičius, vnt."/>
            <filter val="a/b*100%&gt;0, kur_x000a_a - tam tikros tikslinės grupės asmenų, dalyvavusių įmonės veikloje, ir kurių užsiėmimų lankomumas pagerėjo, skaičius, vnt._x000a_b - bendras tam tikros tikslinės grupės asmenų, dalyvavusių įmonės veikloje, skaičius, vnt."/>
            <filter val="a/b*100%&gt;0, kur_x000a_a - tam tikros tikslinės grupės asmenų, dalyvavusių įmonės veikloje, kurių žmogaus teisių apsauga tapo labiau prieinama, skaičius, vnt._x000a_b - bendras tam tikros tikslinės grupės asmenų, dalyvavusių įmonės veikloje, skaičius, vnt."/>
            <filter val="a/b*100%&gt;0, kur_x000a_a - tam tikros tikslinės grupės asmenų, dalyvavusių įmonės veikloje, pripažinusių, kad patyčių jų aplinkoje sumažėjo, vnt._x000a_b - bendras tam tikros tikslinės grupės asmenų, dalyvavusių įmonės veikloje, skaičius, vnt."/>
            <filter val="a/b*100%&gt;0, kur_x000a_a - tam tikros tikslinės grupės asmenų, dalyvavusių įmonių veikloje ir dėl to pasijutusių geriau, skaičius, vnt._x000a_b - bendras tam tikros tikslinės grupės asmenų, dalyvavusių įmonės veikloje, skaičius, vnt."/>
            <filter val="a/b*100%&gt;0, kur_x000a_a - tam tikros tikslinės grupės asmenų, dalyvavusių renginyje ir įgijusių žinių, skaičius, vnt._x000a_b - bendras tam tikros tikslinės asmenų, dalyvavusių įmonės veikloje, skaičius, vnt."/>
            <filter val="a/b*100%&gt;0, kur_x000a_a - tam tikros tikslinės grupės asmenų, dalyvavusių renginyje ir įgijusių žinių, skaičius, vnt._x000a_b - bendras tam tikros tikslinės grupės asmenų, dalyvavusių įmonės renginyje, skaičius, vnt."/>
            <filter val="a/b*100%&gt;0, kur_x000a_a - tam tikros tikslinės grupės asmenų, dalyvavusių renginyje ir įgijusių žinių, skaičius, vnt._x000a_b - bendras tam tikros tikslinės grupės asmenų, dalyvavusių renginyje, skaičius, vnt."/>
            <filter val="a/b*100%&gt;0, kur_x000a_a - tam tikros tikslinės grupės asmenų, dalyvavusių renginyje ir įsidarbinusių, skaičius, vnt._x000a_b - bendras tam tikros tikslinės grupės asmenų, dalyvavusių renginyje, skaičius, vnt."/>
            <filter val="a/b*100%&gt;0, kur_x000a_a - tam tikros tikslinės grupės asmenų, dalyvavusių renginyje ir pradėjusių verslą, skaičius, vnt._x000a_b - bendras tam tikros tikslinės grupės asmenų, dalyvavusių renginyje, skaičius, vnt."/>
            <filter val="a/b*100%&gt;0, kur_x000a_a - tam tikros tikslinės grupės asmenų, dalyvavusių renginyje, ir kurie ėmėsi su padėties keitimu susijusių veiksmų, skaičius, vnt._x000a_b - bendras tam tikros tikslinės grupės asmenų, dalyvavusių renginyje, skaičius, vnt."/>
            <filter val="Metodas priskiriamas automatiškai"/>
          </mc:Fallback>
        </mc:AlternateContent>
      </filters>
    </filterColumn>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6" hiddenButton="1" showButton="0"/>
    <filterColumn colId="39" hiddenButton="1" showButton="0"/>
    <filterColumn colId="43" hiddenButton="1" showButton="0"/>
  </autoFilter>
  <dataConsolidate/>
  <mergeCells count="58">
    <mergeCell ref="AI71:AL71"/>
    <mergeCell ref="AM71:AP71"/>
    <mergeCell ref="AQ71:AT71"/>
    <mergeCell ref="A71:N71"/>
    <mergeCell ref="O71:R71"/>
    <mergeCell ref="S71:V71"/>
    <mergeCell ref="W71:Z71"/>
    <mergeCell ref="AA71:AD71"/>
    <mergeCell ref="AE71:AH71"/>
    <mergeCell ref="B48:B70"/>
    <mergeCell ref="C48:C70"/>
    <mergeCell ref="D48:D58"/>
    <mergeCell ref="E48:E53"/>
    <mergeCell ref="E54:E58"/>
    <mergeCell ref="D59:D63"/>
    <mergeCell ref="E59:E63"/>
    <mergeCell ref="D64:D70"/>
    <mergeCell ref="E64:E70"/>
    <mergeCell ref="B38:B46"/>
    <mergeCell ref="C38:C46"/>
    <mergeCell ref="D38:D40"/>
    <mergeCell ref="E38:E40"/>
    <mergeCell ref="D41:D43"/>
    <mergeCell ref="E41:E43"/>
    <mergeCell ref="D44:D47"/>
    <mergeCell ref="E44:E47"/>
    <mergeCell ref="B26:B37"/>
    <mergeCell ref="C26:C37"/>
    <mergeCell ref="D26:D27"/>
    <mergeCell ref="E26:E27"/>
    <mergeCell ref="D28:D30"/>
    <mergeCell ref="E28:E30"/>
    <mergeCell ref="D31:D37"/>
    <mergeCell ref="E31:E37"/>
    <mergeCell ref="B4:B25"/>
    <mergeCell ref="C4:C25"/>
    <mergeCell ref="D4:D10"/>
    <mergeCell ref="E4:E7"/>
    <mergeCell ref="E8:E10"/>
    <mergeCell ref="D11:D21"/>
    <mergeCell ref="E11:E13"/>
    <mergeCell ref="E14:E15"/>
    <mergeCell ref="E16:E18"/>
    <mergeCell ref="E19:E21"/>
    <mergeCell ref="D22:D25"/>
    <mergeCell ref="E22:E25"/>
    <mergeCell ref="O1:AT1"/>
    <mergeCell ref="AU1:AU2"/>
    <mergeCell ref="AV1:AV2"/>
    <mergeCell ref="AW1:AW2"/>
    <mergeCell ref="O2:R2"/>
    <mergeCell ref="S2:V2"/>
    <mergeCell ref="W2:Z2"/>
    <mergeCell ref="AA2:AD2"/>
    <mergeCell ref="AE2:AH2"/>
    <mergeCell ref="AI2:AL2"/>
    <mergeCell ref="AM2:AP2"/>
    <mergeCell ref="AQ2:AT2"/>
  </mergeCells>
  <dataValidations disablePrompts="1" count="1">
    <dataValidation type="list" allowBlank="1" showInputMessage="1" showErrorMessage="1" promptTitle="Pasirinkite reikšmę" prompt="Pasirinkite reikšmę" sqref="B38 B48 B4:B26" xr:uid="{00000000-0002-0000-0600-000000000000}">
      <formula1>#REF!</formula1>
    </dataValidation>
  </dataValidations>
  <pageMargins left="0.7" right="0.7" top="0.75" bottom="0.75" header="0.3" footer="0.3"/>
  <pageSetup paperSize="9" scale="11" fitToHeight="0" orientation="portrait" r:id="rId1"/>
  <colBreaks count="4" manualBreakCount="4">
    <brk id="3" max="92" man="1"/>
    <brk id="6" max="92" man="1"/>
    <brk id="12" max="1048575" man="1"/>
    <brk id="20" max="92" man="1"/>
  </colBreaks>
  <extLst>
    <ext xmlns:x14="http://schemas.microsoft.com/office/spreadsheetml/2009/9/main" uri="{CCE6A557-97BC-4b89-ADB6-D9C93CAAB3DF}">
      <x14:dataValidations xmlns:xm="http://schemas.microsoft.com/office/excel/2006/main" disablePrompts="1" count="2">
        <x14:dataValidation type="list" allowBlank="1" showInputMessage="1" showErrorMessage="1" promptTitle="Pasirinkite reikšmę" prompt="Pasirinkite reikšmę" xr:uid="{00000000-0002-0000-0600-000001000000}">
          <x14:formula1>
            <xm:f>'C:\Users\Egle.Gervyte\AppData\Local\Microsoft\Windows\Temporary Internet Files\Content.Outlook\15IQHQ1M\[Soc. verslo vertinimas_IS_20170913_Eglei_galutinis (003).xlsx]Papildomas_klasifikatoriai'!#REF!</xm:f>
          </x14:formula1>
          <xm:sqref>F4:F70</xm:sqref>
        </x14:dataValidation>
        <x14:dataValidation type="list" allowBlank="1" showInputMessage="1" showErrorMessage="1" xr:uid="{00000000-0002-0000-0600-000002000000}">
          <x14:formula1>
            <xm:f>'C:\Users\Egle.Gervyte\AppData\Local\Microsoft\Windows\Temporary Internet Files\Content.Outlook\15IQHQ1M\[Soc. verslo vertinimas_IS_20170913_Eglei_galutinis (003).xlsx]Papildomas_klasifikatoriai'!#REF!</xm:f>
          </x14:formula1>
          <xm:sqref>J48:J70 I27 I32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theme="0" tint="-4.9989318521683403E-2"/>
  </sheetPr>
  <dimension ref="A1:AT70"/>
  <sheetViews>
    <sheetView topLeftCell="AL67" zoomScale="85" zoomScaleNormal="85" workbookViewId="0">
      <selection activeCell="AS4" sqref="AS4:AS70"/>
    </sheetView>
  </sheetViews>
  <sheetFormatPr defaultColWidth="0" defaultRowHeight="15" zeroHeight="1" outlineLevelCol="1" x14ac:dyDescent="0.25"/>
  <cols>
    <col min="1" max="1" width="5.85546875" style="142" customWidth="1"/>
    <col min="2" max="2" width="59" style="142" customWidth="1"/>
    <col min="3" max="3" width="24.42578125" style="142" customWidth="1"/>
    <col min="4" max="4" width="41.42578125" style="142" customWidth="1"/>
    <col min="5" max="5" width="15.28515625" style="142" customWidth="1"/>
    <col min="6" max="6" width="47.28515625" style="142" customWidth="1"/>
    <col min="7" max="7" width="28" style="142" customWidth="1"/>
    <col min="8" max="8" width="5.85546875" style="142" customWidth="1"/>
    <col min="9" max="9" width="17.28515625" style="143" customWidth="1"/>
    <col min="10" max="10" width="19.7109375" style="143" customWidth="1"/>
    <col min="11" max="11" width="34.5703125" style="143" customWidth="1" outlineLevel="1"/>
    <col min="12" max="12" width="34.140625" style="143" customWidth="1" outlineLevel="1"/>
    <col min="13" max="13" width="22.28515625" style="143" customWidth="1"/>
    <col min="14" max="14" width="33.28515625" style="143" customWidth="1" outlineLevel="1"/>
    <col min="15" max="15" width="37" style="143" customWidth="1" outlineLevel="1"/>
    <col min="16" max="16" width="37.42578125" style="143" customWidth="1" outlineLevel="1"/>
    <col min="17" max="17" width="37" style="143" customWidth="1" outlineLevel="1"/>
    <col min="18" max="18" width="31.140625" style="143" customWidth="1"/>
    <col min="19" max="19" width="29.42578125" style="143" customWidth="1" outlineLevel="1"/>
    <col min="20" max="21" width="29.42578125" style="143" customWidth="1"/>
    <col min="22" max="22" width="29.85546875" style="143" customWidth="1" outlineLevel="1"/>
    <col min="23" max="23" width="29.42578125" style="143" customWidth="1"/>
    <col min="24" max="24" width="31" style="143" customWidth="1" outlineLevel="1"/>
    <col min="25" max="25" width="32.140625" style="143" customWidth="1"/>
    <col min="26" max="26" width="39.28515625" style="143" customWidth="1" outlineLevel="1"/>
    <col min="27" max="27" width="29.42578125" style="143" customWidth="1"/>
    <col min="28" max="28" width="28.5703125" style="143" customWidth="1"/>
    <col min="29" max="29" width="34.28515625" style="143" customWidth="1" outlineLevel="1"/>
    <col min="30" max="30" width="38.42578125" style="143" customWidth="1"/>
    <col min="31" max="31" width="43.85546875" style="143" customWidth="1" outlineLevel="1"/>
    <col min="32" max="32" width="29.42578125" style="143" customWidth="1"/>
    <col min="33" max="33" width="34" style="143" customWidth="1" outlineLevel="1"/>
    <col min="34" max="34" width="29.42578125" style="143" customWidth="1"/>
    <col min="35" max="35" width="32.140625" style="143" customWidth="1"/>
    <col min="36" max="36" width="43.5703125" style="143" customWidth="1" outlineLevel="1"/>
    <col min="37" max="37" width="36.140625" style="143" customWidth="1" outlineLevel="1"/>
    <col min="38" max="38" width="39.42578125" style="143" customWidth="1"/>
    <col min="39" max="39" width="37.28515625" style="143" customWidth="1" outlineLevel="1"/>
    <col min="40" max="40" width="30" style="143" customWidth="1"/>
    <col min="41" max="41" width="32.42578125" style="143" customWidth="1" outlineLevel="1"/>
    <col min="42" max="42" width="9.140625" style="142" customWidth="1"/>
    <col min="43" max="44" width="56.42578125" style="119" customWidth="1"/>
    <col min="45" max="46" width="47.7109375" style="119" customWidth="1"/>
    <col min="47" max="47" width="9.140625" style="119" hidden="1" customWidth="1"/>
    <col min="48" max="16384" width="9.140625" style="119" hidden="1"/>
  </cols>
  <sheetData>
    <row r="1" spans="2:46" ht="24.95" hidden="1" customHeight="1" x14ac:dyDescent="0.25">
      <c r="B1" s="119"/>
      <c r="C1" s="119"/>
      <c r="D1" s="119"/>
      <c r="E1" s="119"/>
      <c r="F1" s="119"/>
      <c r="G1" s="119"/>
      <c r="H1" s="143"/>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0"/>
      <c r="AO1" s="120"/>
    </row>
    <row r="2" spans="2:46" ht="24.95" customHeight="1" x14ac:dyDescent="0.25">
      <c r="B2" s="277" t="s">
        <v>39</v>
      </c>
      <c r="C2" s="278"/>
      <c r="D2" s="278"/>
      <c r="E2" s="278"/>
      <c r="F2" s="278"/>
      <c r="G2" s="278"/>
      <c r="I2" s="279" t="s">
        <v>111</v>
      </c>
      <c r="J2" s="280"/>
      <c r="K2" s="280"/>
      <c r="L2" s="280"/>
      <c r="M2" s="280"/>
      <c r="N2" s="280"/>
      <c r="O2" s="280"/>
      <c r="P2" s="280"/>
      <c r="Q2" s="280"/>
      <c r="R2" s="280"/>
      <c r="S2" s="280"/>
      <c r="T2" s="280"/>
      <c r="U2" s="280"/>
      <c r="V2" s="280"/>
      <c r="W2" s="280"/>
      <c r="X2" s="280"/>
      <c r="Y2" s="280"/>
      <c r="Z2" s="280"/>
      <c r="AA2" s="280"/>
      <c r="AB2" s="280"/>
      <c r="AC2" s="280"/>
      <c r="AD2" s="280"/>
      <c r="AE2" s="280"/>
      <c r="AF2" s="280"/>
      <c r="AG2" s="280"/>
      <c r="AH2" s="280"/>
      <c r="AI2" s="280"/>
      <c r="AJ2" s="280"/>
      <c r="AK2" s="280"/>
      <c r="AL2" s="280"/>
      <c r="AM2" s="280"/>
      <c r="AN2" s="280"/>
      <c r="AO2" s="281"/>
      <c r="AQ2" s="282" t="s">
        <v>118</v>
      </c>
      <c r="AR2" s="283"/>
      <c r="AS2" s="283"/>
      <c r="AT2" s="284"/>
    </row>
    <row r="3" spans="2:46" ht="60" customHeight="1" x14ac:dyDescent="0.25">
      <c r="B3" s="121" t="s">
        <v>24</v>
      </c>
      <c r="C3" s="122" t="s">
        <v>51</v>
      </c>
      <c r="D3" s="123" t="s">
        <v>36</v>
      </c>
      <c r="E3" s="123" t="s">
        <v>21</v>
      </c>
      <c r="F3" s="124" t="s">
        <v>126</v>
      </c>
      <c r="G3" s="125" t="s">
        <v>22</v>
      </c>
      <c r="I3" s="126" t="s">
        <v>9</v>
      </c>
      <c r="J3" s="127" t="s">
        <v>149</v>
      </c>
      <c r="K3" s="128" t="s">
        <v>209</v>
      </c>
      <c r="L3" s="129" t="s">
        <v>92</v>
      </c>
      <c r="M3" s="130" t="s">
        <v>52</v>
      </c>
      <c r="N3" s="128" t="s">
        <v>88</v>
      </c>
      <c r="O3" s="128" t="s">
        <v>107</v>
      </c>
      <c r="P3" s="128" t="s">
        <v>53</v>
      </c>
      <c r="Q3" s="128" t="s">
        <v>54</v>
      </c>
      <c r="R3" s="130" t="s">
        <v>90</v>
      </c>
      <c r="S3" s="128" t="s">
        <v>109</v>
      </c>
      <c r="T3" s="126" t="s">
        <v>7</v>
      </c>
      <c r="U3" s="130" t="s">
        <v>211</v>
      </c>
      <c r="V3" s="128" t="s">
        <v>150</v>
      </c>
      <c r="W3" s="130" t="s">
        <v>59</v>
      </c>
      <c r="X3" s="128" t="s">
        <v>314</v>
      </c>
      <c r="Y3" s="130" t="s">
        <v>69</v>
      </c>
      <c r="Z3" s="128" t="s">
        <v>159</v>
      </c>
      <c r="AA3" s="126" t="s">
        <v>23</v>
      </c>
      <c r="AB3" s="130" t="s">
        <v>110</v>
      </c>
      <c r="AC3" s="128" t="s">
        <v>58</v>
      </c>
      <c r="AD3" s="130" t="s">
        <v>56</v>
      </c>
      <c r="AE3" s="128" t="s">
        <v>99</v>
      </c>
      <c r="AF3" s="130" t="s">
        <v>70</v>
      </c>
      <c r="AG3" s="128" t="s">
        <v>72</v>
      </c>
      <c r="AH3" s="126" t="s">
        <v>8</v>
      </c>
      <c r="AI3" s="130" t="s">
        <v>102</v>
      </c>
      <c r="AJ3" s="128" t="s">
        <v>104</v>
      </c>
      <c r="AK3" s="128" t="s">
        <v>152</v>
      </c>
      <c r="AL3" s="130" t="s">
        <v>154</v>
      </c>
      <c r="AM3" s="128" t="s">
        <v>153</v>
      </c>
      <c r="AN3" s="130" t="s">
        <v>315</v>
      </c>
      <c r="AO3" s="128" t="s">
        <v>157</v>
      </c>
      <c r="AQ3" s="59" t="s">
        <v>213</v>
      </c>
      <c r="AR3" s="59" t="s">
        <v>82</v>
      </c>
      <c r="AS3" s="46" t="s">
        <v>207</v>
      </c>
      <c r="AT3" s="59" t="s">
        <v>34</v>
      </c>
    </row>
    <row r="4" spans="2:46" ht="96.75" customHeight="1" x14ac:dyDescent="0.25">
      <c r="B4" s="73" t="s">
        <v>62</v>
      </c>
      <c r="C4" s="144"/>
      <c r="D4" s="144"/>
      <c r="E4" s="144"/>
      <c r="F4" s="131"/>
      <c r="G4" s="131" t="s">
        <v>268</v>
      </c>
      <c r="I4" s="131" t="s">
        <v>143</v>
      </c>
      <c r="J4" s="132" t="s">
        <v>208</v>
      </c>
      <c r="K4" s="74" t="s">
        <v>140</v>
      </c>
      <c r="L4" s="132" t="s">
        <v>76</v>
      </c>
      <c r="M4" s="133" t="s">
        <v>91</v>
      </c>
      <c r="N4" s="132" t="s">
        <v>115</v>
      </c>
      <c r="O4" s="132" t="s">
        <v>289</v>
      </c>
      <c r="P4" s="132" t="s">
        <v>116</v>
      </c>
      <c r="Q4" s="74" t="s">
        <v>333</v>
      </c>
      <c r="R4" s="134" t="s">
        <v>108</v>
      </c>
      <c r="S4" s="132" t="s">
        <v>73</v>
      </c>
      <c r="T4" s="133" t="s">
        <v>97</v>
      </c>
      <c r="U4" s="134" t="s">
        <v>145</v>
      </c>
      <c r="V4" s="131" t="s">
        <v>316</v>
      </c>
      <c r="W4" s="134" t="s">
        <v>212</v>
      </c>
      <c r="X4" s="131" t="s">
        <v>317</v>
      </c>
      <c r="Y4" s="134" t="s">
        <v>158</v>
      </c>
      <c r="Z4" s="74" t="s">
        <v>318</v>
      </c>
      <c r="AA4" s="133" t="s">
        <v>114</v>
      </c>
      <c r="AB4" s="135" t="s">
        <v>98</v>
      </c>
      <c r="AC4" s="132" t="s">
        <v>319</v>
      </c>
      <c r="AD4" s="135" t="s">
        <v>100</v>
      </c>
      <c r="AE4" s="132" t="s">
        <v>299</v>
      </c>
      <c r="AF4" s="135" t="s">
        <v>101</v>
      </c>
      <c r="AG4" s="131" t="s">
        <v>300</v>
      </c>
      <c r="AH4" s="131" t="s">
        <v>103</v>
      </c>
      <c r="AI4" s="131" t="s">
        <v>105</v>
      </c>
      <c r="AJ4" s="136" t="s">
        <v>302</v>
      </c>
      <c r="AK4" s="136" t="s">
        <v>275</v>
      </c>
      <c r="AL4" s="135" t="s">
        <v>146</v>
      </c>
      <c r="AM4" s="136" t="s">
        <v>277</v>
      </c>
      <c r="AN4" s="134" t="s">
        <v>148</v>
      </c>
      <c r="AO4" s="136" t="s">
        <v>279</v>
      </c>
      <c r="AQ4" s="137" t="str">
        <f>_1.1.1._Mažinti_skurdo_lygį.[[#This Row],[1.1.1. Mažinti skurdo lygį.]]</f>
        <v>1.1.1.1.  Įdarbintų asmenų, priklausančių tam tikrai tikslinei grupei, dalis nuo įmonės veikloje dalyvavusių asmenų (proc.).</v>
      </c>
      <c r="AR4" s="91" t="s">
        <v>13</v>
      </c>
      <c r="AS4" s="94" t="s">
        <v>218</v>
      </c>
      <c r="AT4" s="95" t="s">
        <v>0</v>
      </c>
    </row>
    <row r="5" spans="2:46" ht="136.5" customHeight="1" x14ac:dyDescent="0.25">
      <c r="B5" s="73" t="s">
        <v>131</v>
      </c>
      <c r="C5" s="133" t="s">
        <v>9</v>
      </c>
      <c r="D5" s="131" t="s">
        <v>85</v>
      </c>
      <c r="E5" s="133" t="s">
        <v>13</v>
      </c>
      <c r="F5" s="131" t="s">
        <v>15</v>
      </c>
      <c r="G5" s="131" t="s">
        <v>127</v>
      </c>
      <c r="I5" s="131" t="s">
        <v>89</v>
      </c>
      <c r="J5" s="131" t="s">
        <v>92</v>
      </c>
      <c r="K5" s="74" t="s">
        <v>285</v>
      </c>
      <c r="L5" s="74" t="s">
        <v>286</v>
      </c>
      <c r="M5" s="131" t="s">
        <v>106</v>
      </c>
      <c r="N5" s="74" t="s">
        <v>141</v>
      </c>
      <c r="O5" s="132" t="s">
        <v>290</v>
      </c>
      <c r="P5" s="132" t="s">
        <v>117</v>
      </c>
      <c r="Q5" s="74" t="s">
        <v>272</v>
      </c>
      <c r="R5" s="133"/>
      <c r="S5" s="132" t="s">
        <v>320</v>
      </c>
      <c r="T5" s="133" t="s">
        <v>95</v>
      </c>
      <c r="U5" s="133"/>
      <c r="V5" s="74" t="s">
        <v>294</v>
      </c>
      <c r="W5" s="133"/>
      <c r="X5" s="132" t="s">
        <v>321</v>
      </c>
      <c r="Y5" s="133"/>
      <c r="Z5" s="74" t="s">
        <v>322</v>
      </c>
      <c r="AA5" s="133" t="s">
        <v>113</v>
      </c>
      <c r="AB5" s="133"/>
      <c r="AC5" s="136" t="s">
        <v>273</v>
      </c>
      <c r="AD5" s="133"/>
      <c r="AE5" s="131" t="s">
        <v>334</v>
      </c>
      <c r="AF5" s="133"/>
      <c r="AG5" s="131" t="s">
        <v>335</v>
      </c>
      <c r="AH5" s="133" t="s">
        <v>151</v>
      </c>
      <c r="AI5" s="135" t="s">
        <v>144</v>
      </c>
      <c r="AJ5" s="136" t="s">
        <v>303</v>
      </c>
      <c r="AK5" s="136" t="s">
        <v>307</v>
      </c>
      <c r="AL5" s="133"/>
      <c r="AM5" s="136" t="s">
        <v>323</v>
      </c>
      <c r="AN5" s="133"/>
      <c r="AO5" s="136" t="s">
        <v>280</v>
      </c>
      <c r="AQ5" s="137" t="str">
        <f>_1.1.1._Mažinti_skurdo_lygį.[[#This Row],[1.1.1. Mažinti skurdo lygį.]]</f>
        <v>1.1.1.2. Asmenų, priklausančių tam tikrai tikslinei grupei, kurių minimalios (skurdo ribą siekiančios) mėnesinės pajamos dėl įdarbinimo įmonėje padidėjo, dalis nuo įmonės veikloje dalyvavusių asmenų (proc.).</v>
      </c>
      <c r="AR5" s="91" t="s">
        <v>13</v>
      </c>
      <c r="AS5" s="94" t="s">
        <v>219</v>
      </c>
      <c r="AT5" s="95" t="s">
        <v>0</v>
      </c>
    </row>
    <row r="6" spans="2:46" ht="127.5" x14ac:dyDescent="0.25">
      <c r="B6" s="73" t="s">
        <v>132</v>
      </c>
      <c r="C6" s="133" t="s">
        <v>7</v>
      </c>
      <c r="D6" s="131" t="s">
        <v>86</v>
      </c>
      <c r="E6" s="133" t="s">
        <v>14</v>
      </c>
      <c r="F6" s="131" t="s">
        <v>16</v>
      </c>
      <c r="G6" s="131" t="s">
        <v>128</v>
      </c>
      <c r="I6" s="131" t="s">
        <v>90</v>
      </c>
      <c r="J6" s="133"/>
      <c r="K6" s="74" t="s">
        <v>271</v>
      </c>
      <c r="L6" s="131" t="s">
        <v>287</v>
      </c>
      <c r="M6" s="131" t="s">
        <v>93</v>
      </c>
      <c r="N6" s="136" t="s">
        <v>288</v>
      </c>
      <c r="O6" s="133"/>
      <c r="P6" s="134" t="s">
        <v>291</v>
      </c>
      <c r="Q6" s="74" t="s">
        <v>210</v>
      </c>
      <c r="R6" s="133"/>
      <c r="S6" s="131" t="s">
        <v>292</v>
      </c>
      <c r="T6" s="133" t="s">
        <v>96</v>
      </c>
      <c r="U6" s="133"/>
      <c r="V6" s="133"/>
      <c r="W6" s="133"/>
      <c r="X6" s="138" t="s">
        <v>295</v>
      </c>
      <c r="Y6" s="133"/>
      <c r="Z6" s="136" t="s">
        <v>324</v>
      </c>
      <c r="AA6" s="133" t="s">
        <v>112</v>
      </c>
      <c r="AB6" s="133"/>
      <c r="AC6" s="138" t="s">
        <v>283</v>
      </c>
      <c r="AD6" s="133"/>
      <c r="AE6" s="134" t="s">
        <v>325</v>
      </c>
      <c r="AF6" s="133"/>
      <c r="AG6" s="138" t="s">
        <v>274</v>
      </c>
      <c r="AH6" s="133" t="s">
        <v>156</v>
      </c>
      <c r="AI6" s="133"/>
      <c r="AJ6" s="136" t="s">
        <v>304</v>
      </c>
      <c r="AK6" s="74" t="s">
        <v>276</v>
      </c>
      <c r="AL6" s="133"/>
      <c r="AM6" s="136" t="s">
        <v>309</v>
      </c>
      <c r="AN6" s="133"/>
      <c r="AO6" s="136" t="s">
        <v>281</v>
      </c>
      <c r="AQ6" s="137" t="str">
        <f>_1.1.1._Mažinti_skurdo_lygį.[[#This Row],[1.1.1. Mažinti skurdo lygį.]]</f>
        <v>1.1.1.3. Tam tikros tikslinės grupės asmenų, kurie dėl įmonės teikiamų paslaugų / vykdomos veiklos periodiškai gavo materialinę paramą (pvz., šilto maisto) ir pripažino, kad dėl to pagerėjo jų materialinės gyvenimo sąlygos, dalis nuo įmonės veikloje dalyvavusių asmenų (proc.).</v>
      </c>
      <c r="AR6" s="91" t="s">
        <v>14</v>
      </c>
      <c r="AS6" s="101" t="s">
        <v>220</v>
      </c>
      <c r="AT6" s="95" t="s">
        <v>6</v>
      </c>
    </row>
    <row r="7" spans="2:46" ht="51" customHeight="1" x14ac:dyDescent="0.25">
      <c r="B7" s="75" t="s">
        <v>133</v>
      </c>
      <c r="C7" s="133" t="s">
        <v>23</v>
      </c>
      <c r="D7" s="131" t="s">
        <v>326</v>
      </c>
      <c r="E7" s="133"/>
      <c r="F7" s="131" t="s">
        <v>17</v>
      </c>
      <c r="G7" s="131" t="s">
        <v>177</v>
      </c>
      <c r="I7" s="133"/>
      <c r="J7" s="133"/>
      <c r="K7" s="132" t="s">
        <v>282</v>
      </c>
      <c r="L7" s="132"/>
      <c r="M7" s="134" t="s">
        <v>94</v>
      </c>
      <c r="N7" s="139"/>
      <c r="O7" s="133"/>
      <c r="P7" s="133"/>
      <c r="Q7" s="133"/>
      <c r="R7" s="133"/>
      <c r="S7" s="138" t="s">
        <v>293</v>
      </c>
      <c r="T7" s="133"/>
      <c r="U7" s="133"/>
      <c r="V7" s="133"/>
      <c r="W7" s="133"/>
      <c r="X7" s="133"/>
      <c r="Y7" s="133"/>
      <c r="Z7" s="136" t="s">
        <v>327</v>
      </c>
      <c r="AA7" s="133"/>
      <c r="AB7" s="133"/>
      <c r="AC7" s="140"/>
      <c r="AD7" s="133"/>
      <c r="AE7" s="133"/>
      <c r="AF7" s="133"/>
      <c r="AG7" s="140" t="s">
        <v>301</v>
      </c>
      <c r="AH7" s="139"/>
      <c r="AI7" s="133"/>
      <c r="AJ7" s="74" t="s">
        <v>305</v>
      </c>
      <c r="AK7" s="131" t="s">
        <v>328</v>
      </c>
      <c r="AL7" s="133"/>
      <c r="AM7" s="74" t="s">
        <v>284</v>
      </c>
      <c r="AN7" s="133"/>
      <c r="AO7" s="136" t="s">
        <v>310</v>
      </c>
      <c r="AQ7" s="137" t="str">
        <f>_1.1.1._Mažinti_skurdo_lygį.[[#This Row],[1.1.1. Mažinti skurdo lygį.]]</f>
        <v>1.1.1.4.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v>
      </c>
      <c r="AR7" s="91" t="s">
        <v>14</v>
      </c>
      <c r="AS7" s="101" t="s">
        <v>269</v>
      </c>
      <c r="AT7" s="95" t="s">
        <v>6</v>
      </c>
    </row>
    <row r="8" spans="2:46" ht="114.75" x14ac:dyDescent="0.25">
      <c r="B8" s="74" t="s">
        <v>215</v>
      </c>
      <c r="C8" s="133" t="s">
        <v>8</v>
      </c>
      <c r="D8" s="131" t="s">
        <v>87</v>
      </c>
      <c r="E8" s="133"/>
      <c r="F8" s="131" t="s">
        <v>18</v>
      </c>
      <c r="G8" s="131" t="s">
        <v>178</v>
      </c>
      <c r="I8" s="133"/>
      <c r="J8" s="133"/>
      <c r="K8" s="139"/>
      <c r="L8" s="132"/>
      <c r="M8" s="133"/>
      <c r="N8" s="139"/>
      <c r="O8" s="133"/>
      <c r="P8" s="133"/>
      <c r="Q8" s="133"/>
      <c r="R8" s="133"/>
      <c r="S8" s="133"/>
      <c r="T8" s="133"/>
      <c r="U8" s="133"/>
      <c r="V8" s="133"/>
      <c r="W8" s="133"/>
      <c r="X8" s="133"/>
      <c r="Y8" s="133"/>
      <c r="Z8" s="74" t="s">
        <v>296</v>
      </c>
      <c r="AA8" s="133"/>
      <c r="AB8" s="133"/>
      <c r="AC8" s="133"/>
      <c r="AD8" s="133"/>
      <c r="AE8" s="133"/>
      <c r="AF8" s="133"/>
      <c r="AG8" s="133"/>
      <c r="AH8" s="139"/>
      <c r="AI8" s="133"/>
      <c r="AJ8" s="131" t="s">
        <v>329</v>
      </c>
      <c r="AK8" s="136" t="s">
        <v>308</v>
      </c>
      <c r="AL8" s="133"/>
      <c r="AM8" s="136" t="s">
        <v>278</v>
      </c>
      <c r="AN8" s="133"/>
      <c r="AO8" s="136" t="s">
        <v>311</v>
      </c>
      <c r="AQ8" s="137" t="str">
        <f>L4</f>
        <v>1.1.2.1. Įdarbintų asmenų, priklausančių tam tikrai tikslinei grupei, dalis nuo įmonės veikloje dalyvavusių asmenų (proc.).</v>
      </c>
      <c r="AR8" s="92" t="s">
        <v>13</v>
      </c>
      <c r="AS8" s="94" t="s">
        <v>221</v>
      </c>
      <c r="AT8" s="93" t="s">
        <v>0</v>
      </c>
    </row>
    <row r="9" spans="2:46" ht="114.75" x14ac:dyDescent="0.25">
      <c r="B9" s="76" t="s">
        <v>1</v>
      </c>
      <c r="C9" s="133" t="s">
        <v>20</v>
      </c>
      <c r="D9" s="133" t="s">
        <v>20</v>
      </c>
      <c r="E9" s="133"/>
      <c r="F9" s="131" t="s">
        <v>19</v>
      </c>
      <c r="G9" s="131" t="s">
        <v>129</v>
      </c>
      <c r="I9" s="139"/>
      <c r="J9" s="139"/>
      <c r="K9" s="139"/>
      <c r="L9" s="139"/>
      <c r="M9" s="139"/>
      <c r="N9" s="139"/>
      <c r="O9" s="139"/>
      <c r="P9" s="139"/>
      <c r="Q9" s="139"/>
      <c r="R9" s="139"/>
      <c r="S9" s="139"/>
      <c r="T9" s="139"/>
      <c r="U9" s="139"/>
      <c r="V9" s="139"/>
      <c r="W9" s="139"/>
      <c r="X9" s="139"/>
      <c r="Y9" s="139"/>
      <c r="Z9" s="74" t="s">
        <v>297</v>
      </c>
      <c r="AA9" s="139"/>
      <c r="AB9" s="139"/>
      <c r="AC9" s="139"/>
      <c r="AD9" s="139"/>
      <c r="AE9" s="139"/>
      <c r="AF9" s="139"/>
      <c r="AG9" s="139"/>
      <c r="AH9" s="139"/>
      <c r="AI9" s="139"/>
      <c r="AJ9" s="136" t="s">
        <v>306</v>
      </c>
      <c r="AK9" s="139"/>
      <c r="AL9" s="139"/>
      <c r="AM9" s="139"/>
      <c r="AN9" s="139"/>
      <c r="AO9" s="136" t="s">
        <v>312</v>
      </c>
      <c r="AQ9" s="137" t="str">
        <f>L5</f>
        <v>1.1.2.2. Asmenų, priklausančių tam tikrai tikslinei grupei ir gaunančių pašalpas, kurių skaičius dėl įdarbinimo įmonėje sumažėjo, dalis nuo įmonės veikloje dalyvavusių asmenų (proc.).</v>
      </c>
      <c r="AR9" s="91" t="s">
        <v>14</v>
      </c>
      <c r="AS9" s="94" t="s">
        <v>330</v>
      </c>
      <c r="AT9" s="93" t="s">
        <v>0</v>
      </c>
    </row>
    <row r="10" spans="2:46" ht="89.25" x14ac:dyDescent="0.25">
      <c r="B10" s="74" t="s">
        <v>2</v>
      </c>
      <c r="C10" s="133"/>
      <c r="D10" s="133"/>
      <c r="E10" s="133"/>
      <c r="F10" s="131" t="s">
        <v>20</v>
      </c>
      <c r="G10" s="131" t="s">
        <v>130</v>
      </c>
      <c r="I10" s="139"/>
      <c r="J10" s="139"/>
      <c r="K10" s="139"/>
      <c r="L10" s="139"/>
      <c r="M10" s="139"/>
      <c r="N10" s="139"/>
      <c r="O10" s="139"/>
      <c r="P10" s="139"/>
      <c r="Q10" s="139"/>
      <c r="R10" s="139"/>
      <c r="S10" s="139"/>
      <c r="T10" s="139"/>
      <c r="U10" s="139"/>
      <c r="V10" s="139"/>
      <c r="W10" s="139"/>
      <c r="X10" s="139"/>
      <c r="Y10" s="139"/>
      <c r="Z10" s="136" t="s">
        <v>298</v>
      </c>
      <c r="AA10" s="139"/>
      <c r="AB10" s="139"/>
      <c r="AC10" s="139"/>
      <c r="AD10" s="139"/>
      <c r="AE10" s="139"/>
      <c r="AF10" s="139"/>
      <c r="AG10" s="139"/>
      <c r="AH10" s="139"/>
      <c r="AI10" s="139"/>
      <c r="AJ10" s="139"/>
      <c r="AK10" s="139"/>
      <c r="AL10" s="139"/>
      <c r="AM10" s="139"/>
      <c r="AN10" s="139"/>
      <c r="AO10" s="74" t="s">
        <v>313</v>
      </c>
      <c r="AQ10" s="137" t="str">
        <f>L6</f>
        <v>1.1.2.3.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v>
      </c>
      <c r="AR10" s="91" t="s">
        <v>14</v>
      </c>
      <c r="AS10" s="101" t="s">
        <v>222</v>
      </c>
      <c r="AT10" s="95" t="s">
        <v>6</v>
      </c>
    </row>
    <row r="11" spans="2:46" ht="63.75" x14ac:dyDescent="0.25">
      <c r="B11" s="73" t="s">
        <v>134</v>
      </c>
      <c r="C11" s="133"/>
      <c r="D11" s="133"/>
      <c r="E11" s="133"/>
      <c r="F11" s="131"/>
      <c r="G11" s="131" t="s">
        <v>179</v>
      </c>
      <c r="I11" s="139"/>
      <c r="J11" s="139"/>
      <c r="K11" s="139"/>
      <c r="L11" s="139"/>
      <c r="M11" s="139"/>
      <c r="N11" s="139"/>
      <c r="O11" s="139"/>
      <c r="P11" s="139"/>
      <c r="Q11" s="139"/>
      <c r="R11" s="139"/>
      <c r="S11" s="139"/>
      <c r="T11" s="139"/>
      <c r="U11" s="139"/>
      <c r="V11" s="139"/>
      <c r="W11" s="139"/>
      <c r="X11" s="139"/>
      <c r="Y11" s="139"/>
      <c r="Z11" s="139"/>
      <c r="AA11" s="139"/>
      <c r="AB11" s="139"/>
      <c r="AC11" s="139"/>
      <c r="AD11" s="139"/>
      <c r="AE11" s="139"/>
      <c r="AF11" s="139"/>
      <c r="AG11" s="139"/>
      <c r="AH11" s="139"/>
      <c r="AI11" s="139"/>
      <c r="AJ11" s="139"/>
      <c r="AK11" s="139"/>
      <c r="AL11" s="139"/>
      <c r="AM11" s="139"/>
      <c r="AN11" s="139"/>
      <c r="AO11" s="139"/>
      <c r="AQ11" s="141" t="str">
        <f>N4</f>
        <v>1.2.1.1. Apmokytų ir įdarbintų asmenų, priklausančių tam tikrai tikslinei grupei, dalis nuo įmonės veikloje dalyvavusių asmenų (proc.).</v>
      </c>
      <c r="AR11" s="91" t="s">
        <v>13</v>
      </c>
      <c r="AS11" s="101" t="s">
        <v>223</v>
      </c>
      <c r="AT11" s="105" t="s">
        <v>0</v>
      </c>
    </row>
    <row r="12" spans="2:46" ht="63.75" x14ac:dyDescent="0.25">
      <c r="B12" s="74" t="s">
        <v>45</v>
      </c>
      <c r="C12" s="133"/>
      <c r="D12" s="133"/>
      <c r="E12" s="133"/>
      <c r="F12" s="131"/>
      <c r="G12" s="131"/>
      <c r="I12" s="139"/>
      <c r="J12" s="139"/>
      <c r="K12" s="139"/>
      <c r="L12" s="139"/>
      <c r="M12" s="139"/>
      <c r="N12" s="139"/>
      <c r="O12" s="139"/>
      <c r="P12" s="139"/>
      <c r="Q12" s="139"/>
      <c r="R12" s="139"/>
      <c r="S12" s="139"/>
      <c r="T12" s="139"/>
      <c r="U12" s="139"/>
      <c r="V12" s="139"/>
      <c r="W12" s="139"/>
      <c r="X12" s="139"/>
      <c r="Y12" s="139"/>
      <c r="Z12" s="139"/>
      <c r="AA12" s="139"/>
      <c r="AB12" s="139"/>
      <c r="AC12" s="139"/>
      <c r="AD12" s="139"/>
      <c r="AE12" s="139"/>
      <c r="AF12" s="139"/>
      <c r="AG12" s="139"/>
      <c r="AH12" s="139"/>
      <c r="AI12" s="139"/>
      <c r="AJ12" s="139"/>
      <c r="AK12" s="139"/>
      <c r="AL12" s="139"/>
      <c r="AM12" s="139"/>
      <c r="AN12" s="139"/>
      <c r="AO12" s="139"/>
      <c r="AQ12" s="141" t="str">
        <f>N5</f>
        <v>1.2.1.2. Asmenų, priklausančių tam tikrai tikslinei grupei, kurie dėl įmonės teikiamų paslaugų / vykdomos veiklos, įsidarbino po surengtų verslumo/ užimtumo skatinimo renginių, dalis nuo įmonės veikloje dalyvavusių asmenų (proc.).</v>
      </c>
      <c r="AR12" s="91" t="s">
        <v>13</v>
      </c>
      <c r="AS12" s="101" t="s">
        <v>224</v>
      </c>
      <c r="AT12" s="93" t="s">
        <v>6</v>
      </c>
    </row>
    <row r="13" spans="2:46" ht="76.5" x14ac:dyDescent="0.25">
      <c r="B13" s="74" t="s">
        <v>3</v>
      </c>
      <c r="C13" s="133"/>
      <c r="D13" s="133"/>
      <c r="E13" s="133"/>
      <c r="F13" s="131"/>
      <c r="G13" s="131"/>
      <c r="I13" s="139"/>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Q13" s="141" t="str">
        <f>N6</f>
        <v>1.2.1.3.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v>
      </c>
      <c r="AR13" s="91" t="s">
        <v>14</v>
      </c>
      <c r="AS13" s="101" t="s">
        <v>225</v>
      </c>
      <c r="AT13" s="95" t="s">
        <v>6</v>
      </c>
    </row>
    <row r="14" spans="2:46" ht="63.75" x14ac:dyDescent="0.25">
      <c r="B14" s="74" t="s">
        <v>4</v>
      </c>
      <c r="C14" s="133"/>
      <c r="D14" s="133"/>
      <c r="E14" s="133"/>
      <c r="F14" s="133"/>
      <c r="G14" s="133"/>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139"/>
      <c r="AQ14" s="141" t="str">
        <f>O4</f>
        <v>1.2.2.1. Asmenų, priklausančių tam tikrai tikslinei grupei, kurie dėl įmonės teikiamų paslaugų / vykdomos veiklos dalyvavo verslumo skatinimo renginyje ir pradėjo verslą, dalis nuo įmonės veikloje dalyvavusių asmenų (proc.).</v>
      </c>
      <c r="AR14" s="91" t="s">
        <v>13</v>
      </c>
      <c r="AS14" s="101" t="s">
        <v>226</v>
      </c>
      <c r="AT14" s="95" t="s">
        <v>0</v>
      </c>
    </row>
    <row r="15" spans="2:46" ht="76.5" x14ac:dyDescent="0.25">
      <c r="B15" s="74" t="s">
        <v>40</v>
      </c>
      <c r="C15" s="133"/>
      <c r="D15" s="133"/>
      <c r="E15" s="133"/>
      <c r="F15" s="145"/>
      <c r="G15" s="133"/>
      <c r="AQ15" s="141" t="str">
        <f>O5</f>
        <v>1.2.2.2. Tam tikros tikslinės grupės asmenų, kurie dėl įmonės teikiamų paslaugų / vykdomos veiklos dalyvavo gerosios patirties pasidalijimo renginiuose, ir teigia, kad įgyta informacija paskatino imtis veiksmų, susijusių su padėties keitimu, dalis nuo renginiuose dalyvavusių asmenų (proc.).</v>
      </c>
      <c r="AR15" s="91" t="s">
        <v>14</v>
      </c>
      <c r="AS15" s="101" t="s">
        <v>227</v>
      </c>
      <c r="AT15" s="95" t="s">
        <v>0</v>
      </c>
    </row>
    <row r="16" spans="2:46" ht="63.75" x14ac:dyDescent="0.25">
      <c r="B16" s="77" t="s">
        <v>41</v>
      </c>
      <c r="C16" s="133"/>
      <c r="D16" s="133"/>
      <c r="E16" s="133"/>
      <c r="F16" s="145"/>
      <c r="G16" s="133"/>
      <c r="AQ16" s="141" t="str">
        <f>P4</f>
        <v>1.2.3.1. Apmokytų ir projekto veiklą vykdančioje įmonėje įdarbintų asmenų, priklausančių tam tikrai tikslinei grupei, dalis nuo įmonės veikloje dalyvavusių asmenų (proc.).</v>
      </c>
      <c r="AR16" s="91" t="s">
        <v>13</v>
      </c>
      <c r="AS16" s="101" t="s">
        <v>223</v>
      </c>
      <c r="AT16" s="95" t="s">
        <v>0</v>
      </c>
    </row>
    <row r="17" spans="2:46" ht="76.5" x14ac:dyDescent="0.25">
      <c r="B17" s="74" t="s">
        <v>11</v>
      </c>
      <c r="C17" s="133"/>
      <c r="D17" s="133"/>
      <c r="E17" s="133"/>
      <c r="F17" s="133"/>
      <c r="G17" s="133"/>
      <c r="AQ17" s="141" t="str">
        <f>P5</f>
        <v>1.2.3.2. Apmokytų ir kitose įmonėse / įstaigose (ne veiklą organizuojančioje įmonėje) įsidarbinusių asmenų, priklausančių tam tikrai tikslinei grupei, dalis nuo įmonės veikloje dalyvavusių asmenų (proc.).</v>
      </c>
      <c r="AR17" s="91" t="s">
        <v>13</v>
      </c>
      <c r="AS17" s="101" t="s">
        <v>228</v>
      </c>
      <c r="AT17" s="95" t="s">
        <v>0</v>
      </c>
    </row>
    <row r="18" spans="2:46" ht="76.5" x14ac:dyDescent="0.25">
      <c r="B18" s="74" t="s">
        <v>5</v>
      </c>
      <c r="C18" s="133"/>
      <c r="D18" s="133"/>
      <c r="E18" s="133"/>
      <c r="F18" s="133"/>
      <c r="G18" s="133"/>
      <c r="AQ18" s="141" t="str">
        <f>P6</f>
        <v>1.2.3.3.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v>
      </c>
      <c r="AR18" s="91" t="s">
        <v>14</v>
      </c>
      <c r="AS18" s="101" t="s">
        <v>225</v>
      </c>
      <c r="AT18" s="95" t="s">
        <v>6</v>
      </c>
    </row>
    <row r="19" spans="2:46" ht="114.75" x14ac:dyDescent="0.25">
      <c r="B19" s="74" t="s">
        <v>214</v>
      </c>
      <c r="C19" s="133"/>
      <c r="D19" s="133"/>
      <c r="E19" s="133"/>
      <c r="F19" s="133"/>
      <c r="G19" s="133"/>
      <c r="AQ19" s="141" t="str">
        <f>Q4</f>
        <v>1.2.4.1.  Asmenų, priklausančių tam tikrai tikslinei grupei, kurie dėl įmonės teikiamų paslaugų / vykdomos veiklos / suteiktos infrastruktūros pasinaudojo paskatų sistema, kuri padėjo įsitvirtinti darbo rinkoje, dalis nuo įmonės veikloje dalyvavusių asmenų (proc.).
Pvz., lanksčios darbo sąlygos, lengvatinis nuvykimas į darbo vietą / parvykimas iš darbo vietos, vaikų priežiūros kambario sukūrimas ir t.t.</v>
      </c>
      <c r="AR19" s="91" t="s">
        <v>13</v>
      </c>
      <c r="AS19" s="101" t="s">
        <v>229</v>
      </c>
      <c r="AT19" s="95" t="s">
        <v>0</v>
      </c>
    </row>
    <row r="20" spans="2:46" ht="76.5" x14ac:dyDescent="0.25">
      <c r="B20" s="79" t="s">
        <v>25</v>
      </c>
      <c r="C20" s="133"/>
      <c r="D20" s="133"/>
      <c r="E20" s="133"/>
      <c r="F20" s="133"/>
      <c r="G20" s="133"/>
      <c r="AQ20" s="141" t="str">
        <f>Q5</f>
        <v>1.2.4.2.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v>
      </c>
      <c r="AR20" s="91" t="s">
        <v>14</v>
      </c>
      <c r="AS20" s="101" t="s">
        <v>227</v>
      </c>
      <c r="AT20" s="95" t="s">
        <v>0</v>
      </c>
    </row>
    <row r="21" spans="2:46" ht="51" x14ac:dyDescent="0.25">
      <c r="B21" s="75" t="s">
        <v>49</v>
      </c>
      <c r="C21" s="133"/>
      <c r="D21" s="133"/>
      <c r="E21" s="133"/>
      <c r="F21" s="133"/>
      <c r="G21" s="133"/>
      <c r="AQ21" s="141" t="str">
        <f>Q6</f>
        <v>1.2.4.3. Surengtuose verslumo skatinimo renginiuose dalyvavusių ir įgytas žinias teigiamai įvertinusių asmenų, priklausančių tam tikrai tikslinei grupei, dalis nuo įmonės veikloje dalyvavusių asmenų (proc.).</v>
      </c>
      <c r="AR21" s="91" t="s">
        <v>14</v>
      </c>
      <c r="AS21" s="101" t="s">
        <v>230</v>
      </c>
      <c r="AT21" s="95" t="s">
        <v>0</v>
      </c>
    </row>
    <row r="22" spans="2:46" ht="178.5" x14ac:dyDescent="0.25">
      <c r="B22" s="75" t="s">
        <v>25</v>
      </c>
      <c r="C22" s="133"/>
      <c r="D22" s="133"/>
      <c r="E22" s="133"/>
      <c r="F22" s="133"/>
      <c r="G22" s="133"/>
      <c r="AQ22" s="79" t="str">
        <f>S4</f>
        <v>1.3.1.1. Išaugusi tam tikros tikslinės grupės asmenų, dalyvaujančių bent vienos grupės/ organizacijos /bendrijos veikloje, dalis nuo įmonės veikloje dalyvavusių asmenų (proc.).</v>
      </c>
      <c r="AR22" s="91" t="s">
        <v>13</v>
      </c>
      <c r="AS22" s="107" t="s">
        <v>231</v>
      </c>
      <c r="AT22" s="95" t="s">
        <v>0</v>
      </c>
    </row>
    <row r="23" spans="2:46" ht="165.75" x14ac:dyDescent="0.25">
      <c r="B23" s="75" t="s">
        <v>12</v>
      </c>
      <c r="C23" s="133"/>
      <c r="D23" s="133"/>
      <c r="E23" s="133"/>
      <c r="F23" s="133"/>
      <c r="G23" s="133"/>
      <c r="AQ23" s="79" t="str">
        <f>S5</f>
        <v>1.3.1.2. Išaugusi tam tikros tikslinės grupės asmenų, pasinaudojusių fizine ir (ar) informacine aplinka, kuriems ji buvo naudinga, dalis nuo įmonės veikloje dalyvavusių asmenų (proc.).</v>
      </c>
      <c r="AR23" s="91" t="s">
        <v>13</v>
      </c>
      <c r="AS23" s="107" t="s">
        <v>232</v>
      </c>
      <c r="AT23" s="95" t="s">
        <v>0</v>
      </c>
    </row>
    <row r="24" spans="2:46" ht="63.75" x14ac:dyDescent="0.25">
      <c r="B24" s="74" t="s">
        <v>42</v>
      </c>
      <c r="C24" s="133"/>
      <c r="D24" s="133"/>
      <c r="E24" s="133"/>
      <c r="F24" s="133"/>
      <c r="G24" s="133"/>
      <c r="AQ24" s="79" t="str">
        <f>S6</f>
        <v>1.3.1.3. Tam tikros tikslinės grupės asmenų, kurie dėl įmonės teikiamų paslaugų / vykdomos veiklos dalyvavo gerosios patirties pasidalijimo renginiuose ir pripažino, kad jie įgijo naudingų žinių / patirties, padėsiančių mažinti socialinę atskirtį, dalis nuo renginiuose dalyvavusių asmenų (proc.).</v>
      </c>
      <c r="AR24" s="91" t="s">
        <v>14</v>
      </c>
      <c r="AS24" s="101" t="s">
        <v>225</v>
      </c>
      <c r="AT24" s="95" t="s">
        <v>6</v>
      </c>
    </row>
    <row r="25" spans="2:46" ht="76.5" x14ac:dyDescent="0.25">
      <c r="B25" s="74" t="s">
        <v>43</v>
      </c>
      <c r="C25" s="133"/>
      <c r="D25" s="133"/>
      <c r="E25" s="133"/>
      <c r="F25" s="133"/>
      <c r="G25" s="133"/>
      <c r="AQ25" s="79" t="str">
        <f>S7</f>
        <v>1.3.1.4. Tam tikros tikslinės grupės asmenų, kurie dėl įmonės teikiamų paslaugų / vykdomos veiklos dalyvavo gerosios patirties pasidalijimo renginiuose, ir teigia, kad įgyta informacija paskatino imtis veiksmų, susijusių su padėties keitimu, dalis nuo renginiuose dalyvavusių asmenų (proc.).</v>
      </c>
      <c r="AR25" s="91" t="s">
        <v>14</v>
      </c>
      <c r="AS25" s="101" t="s">
        <v>227</v>
      </c>
      <c r="AT25" s="95" t="s">
        <v>0</v>
      </c>
    </row>
    <row r="26" spans="2:46" ht="76.5" x14ac:dyDescent="0.25">
      <c r="B26" s="74" t="s">
        <v>50</v>
      </c>
      <c r="C26" s="133"/>
      <c r="D26" s="133"/>
      <c r="E26" s="133"/>
      <c r="F26" s="133"/>
      <c r="G26" s="133"/>
      <c r="AQ26" s="104" t="str">
        <f>V4</f>
        <v>2.1.1.1. Asmenų, priklausančių tam tikrai tikslinei grupei, kurių sveikata / savijauta dėl įmonės teikiamų paslaugų / vykdomos veiklos / suteiktos infrastruktūros pagerėjo, dalis nuo įmonės veikloje dalyvavusių asmenų (proc.).</v>
      </c>
      <c r="AR26" s="91" t="s">
        <v>13</v>
      </c>
      <c r="AS26" s="101" t="s">
        <v>261</v>
      </c>
      <c r="AT26" s="95" t="s">
        <v>6</v>
      </c>
    </row>
    <row r="27" spans="2:46" ht="65.25" customHeight="1" x14ac:dyDescent="0.25">
      <c r="B27" s="74" t="s">
        <v>44</v>
      </c>
      <c r="C27" s="133"/>
      <c r="D27" s="133"/>
      <c r="E27" s="133"/>
      <c r="F27" s="133"/>
      <c r="G27" s="133"/>
      <c r="AQ27" s="104" t="str">
        <f>V5</f>
        <v>2.1.1.2. Asmenų, priklausančių tam tikrai tikslinei grupei, kuriems dėl įmonės teikiamų paslaugų / vykdomos veiklos tapo labiau prieinama informacija apie tam tikrą temą (pasirinkite reikšmę papildomame klasifikatoriuje) ir jie tą informaciją vertina kaip naudingą, dalis nuo įmonės veikloje dalyvavusių asmenų (proc.).</v>
      </c>
      <c r="AR27" s="91" t="s">
        <v>14</v>
      </c>
      <c r="AS27" s="101" t="s">
        <v>233</v>
      </c>
      <c r="AT27" s="95" t="s">
        <v>6</v>
      </c>
    </row>
    <row r="28" spans="2:46" ht="93.75" customHeight="1" x14ac:dyDescent="0.25">
      <c r="B28" s="75" t="s">
        <v>46</v>
      </c>
      <c r="C28" s="133"/>
      <c r="D28" s="133"/>
      <c r="E28" s="133"/>
      <c r="F28" s="133"/>
      <c r="G28" s="133"/>
      <c r="AQ28" s="104" t="str">
        <f>X4</f>
        <v>2.2.1.1. Asmenų, priklausančių tam tikrai tikslinei grupei, kurie dėl įmonės teikiamų paslaugų / vykdomos veiklos / suteiktos infrastruktūros gali aktyviau / saugiau / įdomiau leisti laisvalaikį, dalis nuo įmonės veikloje dalyvavusių asmenų (proc.).</v>
      </c>
      <c r="AR28" s="91" t="s">
        <v>13</v>
      </c>
      <c r="AS28" s="101" t="s">
        <v>262</v>
      </c>
      <c r="AT28" s="95" t="s">
        <v>6</v>
      </c>
    </row>
    <row r="29" spans="2:46" ht="76.5" x14ac:dyDescent="0.25">
      <c r="B29" s="75" t="s">
        <v>160</v>
      </c>
      <c r="C29" s="133"/>
      <c r="D29" s="133"/>
      <c r="E29" s="133"/>
      <c r="F29" s="133"/>
      <c r="G29" s="133"/>
      <c r="AQ29" s="104" t="str">
        <f>X5</f>
        <v>2.2.1.2. Asmenų, priklausančių tam tikrai tikslinei grupei, kurių fizinis aktyvumas dėl įmonės teikiamų paslaugų / vykdomos veiklos / suteiktos/ sukurtos infrastruktūros padidėjo, dalis nuo įmonės veikloje dalyvavusių asmenų (proc.).</v>
      </c>
      <c r="AR29" s="91" t="s">
        <v>13</v>
      </c>
      <c r="AS29" s="101" t="s">
        <v>234</v>
      </c>
      <c r="AT29" s="95" t="s">
        <v>6</v>
      </c>
    </row>
    <row r="30" spans="2:46" ht="63.75" x14ac:dyDescent="0.25">
      <c r="B30" s="75" t="s">
        <v>161</v>
      </c>
      <c r="C30" s="133"/>
      <c r="D30" s="133"/>
      <c r="E30" s="133"/>
      <c r="F30" s="133"/>
      <c r="G30" s="133"/>
      <c r="AQ30" s="104" t="str">
        <f>X6</f>
        <v>2.2.1.3. Tam tikros tikslinės grupės asmenų, kurie dėl įmonės teikiamų paslaugų / vykdomos veiklos dalyvavo gerosios patirties pasidalijimo renginiuose ir pripažino, kad jie įgijo naudingų žinių / patirties, padėsiančios didinti fizinį aktyvumą, dalis nuo renginiuose dalyvavusių asmenų (proc.).</v>
      </c>
      <c r="AR30" s="91" t="s">
        <v>14</v>
      </c>
      <c r="AS30" s="101" t="s">
        <v>235</v>
      </c>
      <c r="AT30" s="95" t="s">
        <v>6</v>
      </c>
    </row>
    <row r="31" spans="2:46" ht="76.5" x14ac:dyDescent="0.25">
      <c r="B31" s="75" t="s">
        <v>162</v>
      </c>
      <c r="C31" s="133"/>
      <c r="D31" s="133"/>
      <c r="E31" s="133"/>
      <c r="F31" s="133"/>
      <c r="G31" s="133"/>
      <c r="AQ31" s="104" t="str">
        <f t="shared" ref="AQ31:AQ37" si="0">Z4</f>
        <v>2.3.1.1. Asmenų, priklausančių tam tikrai tikslinei grupei, kurių fizinis aktyvumas dėl įmonės teikiamų paslaugų / vykdomos veiklos / suteiktos/ sukurtos infrastruktūros pagerėjo, sveikata / savijauta pagerėjo, dalis nuo įmonės veikloje dalyvavusių asmenų (proc.).</v>
      </c>
      <c r="AR31" s="91" t="s">
        <v>13</v>
      </c>
      <c r="AS31" s="101" t="s">
        <v>234</v>
      </c>
      <c r="AT31" s="95" t="s">
        <v>6</v>
      </c>
    </row>
    <row r="32" spans="2:46" ht="89.25" x14ac:dyDescent="0.25">
      <c r="B32" s="75" t="s">
        <v>163</v>
      </c>
      <c r="C32" s="133"/>
      <c r="D32" s="133"/>
      <c r="E32" s="133"/>
      <c r="F32" s="133"/>
      <c r="G32" s="133"/>
      <c r="AQ32" s="104" t="str">
        <f t="shared" si="0"/>
        <v>2.3.1.2. Asmenų, priklausančių tam tikrai tikslinei grupei, kuriems dėl įmonės teikiamų paslaugų / vykdomos veiklos / suteiktos infrastruktūros yra sudarytos geresnės ir nuolatinės sąlygos turėti prieigą prie tam tikrų priemonių ar paslaugų (pasirinkite iš papildomo klasifikatoriaus), dalis nuo įmonės veikloje dalyvavusių asmenų (proc.).</v>
      </c>
      <c r="AR32" s="91" t="s">
        <v>13</v>
      </c>
      <c r="AS32" s="101" t="s">
        <v>236</v>
      </c>
      <c r="AT32" s="95" t="s">
        <v>6</v>
      </c>
    </row>
    <row r="33" spans="2:46" ht="63.75" x14ac:dyDescent="0.25">
      <c r="B33" s="75" t="s">
        <v>164</v>
      </c>
      <c r="C33" s="133"/>
      <c r="D33" s="133"/>
      <c r="E33" s="133"/>
      <c r="F33" s="133"/>
      <c r="G33" s="133"/>
      <c r="AQ33" s="104" t="str">
        <f t="shared" si="0"/>
        <v>2.3.1.3 Tam tikros tikslinės grupės asmenų / sergančių asmenų, dėl įmonės teikiamų paslaugų / vykdomos veiklos / suteiktos infrastruktūros, periodiškai gavusių materialinę paramą (pvz., šilto maisto) ir pripažinusių, kad dėl to pagerėjo jų sveikata / savijauta, dalis nuo įmonės veikloje dalyvavusių asmenų (proc.).</v>
      </c>
      <c r="AR33" s="91" t="s">
        <v>13</v>
      </c>
      <c r="AS33" s="101" t="s">
        <v>237</v>
      </c>
      <c r="AT33" s="95" t="s">
        <v>6</v>
      </c>
    </row>
    <row r="34" spans="2:46" ht="89.25" x14ac:dyDescent="0.25">
      <c r="B34" s="75" t="s">
        <v>165</v>
      </c>
      <c r="C34" s="133"/>
      <c r="D34" s="133"/>
      <c r="E34" s="133"/>
      <c r="F34" s="133"/>
      <c r="G34" s="133"/>
      <c r="AQ34" s="104" t="str">
        <f t="shared" si="0"/>
        <v>2.3.1.4. Asmenų, priklausančių tam tikrai tikslinei grupei, kuriems dėl įmonės teikiamų paslaugų / vykdomos veiklos / suteiktos infrastruktūros tapo labiau prieinama informacija apie ligas / susižalojimus ir jie šią informaciją vertina kaip naudingą, dalis nuo įmonės veikloje dalyvavusių asmenų (proc.).</v>
      </c>
      <c r="AR34" s="91" t="s">
        <v>14</v>
      </c>
      <c r="AS34" s="101" t="s">
        <v>263</v>
      </c>
      <c r="AT34" s="95" t="s">
        <v>6</v>
      </c>
    </row>
    <row r="35" spans="2:46" ht="63.75" x14ac:dyDescent="0.25">
      <c r="B35" s="75" t="s">
        <v>166</v>
      </c>
      <c r="C35" s="133"/>
      <c r="D35" s="133"/>
      <c r="E35" s="133"/>
      <c r="F35" s="133"/>
      <c r="G35" s="133"/>
      <c r="AQ35" s="104" t="str">
        <f t="shared" si="0"/>
        <v>2.3.1.5. Asmenų, priklausančių tam tikrai tikslinei grupei, kurie dėl įmonės teikiamų paslaugų / vykdomos veiklos / suteiktos infrastruktūros pripažino, kad jų sveikata / savijauta pagerėjo, dalis nuo įmonės veikloje dalyvavusių asmenų (proc.).</v>
      </c>
      <c r="AR35" s="91" t="s">
        <v>14</v>
      </c>
      <c r="AS35" s="101" t="s">
        <v>264</v>
      </c>
      <c r="AT35" s="95" t="s">
        <v>6</v>
      </c>
    </row>
    <row r="36" spans="2:46" ht="76.5" x14ac:dyDescent="0.25">
      <c r="B36" s="75" t="s">
        <v>167</v>
      </c>
      <c r="C36" s="133"/>
      <c r="D36" s="133"/>
      <c r="E36" s="133"/>
      <c r="F36" s="133"/>
      <c r="G36" s="133"/>
      <c r="AQ36" s="104" t="str">
        <f t="shared" si="0"/>
        <v>2.3.1.6. Asmenų, priklausančių tam tikrai tikslinei grupei, kurie dėl įmonės teikiamų paslaugų / vykdomos veiklos / suteiktos infrastruktūros pripažino, kad jų mitybos įpročiai pagerėjo, dalis nuo įmonės veikloje dalyvavusių asmenų (proc.).</v>
      </c>
      <c r="AR36" s="91" t="s">
        <v>14</v>
      </c>
      <c r="AS36" s="101" t="s">
        <v>238</v>
      </c>
      <c r="AT36" s="95" t="s">
        <v>6</v>
      </c>
    </row>
    <row r="37" spans="2:46" ht="63.75" x14ac:dyDescent="0.25">
      <c r="B37" s="75" t="s">
        <v>168</v>
      </c>
      <c r="C37" s="133"/>
      <c r="D37" s="133"/>
      <c r="E37" s="133"/>
      <c r="F37" s="133"/>
      <c r="G37" s="133"/>
      <c r="AQ37" s="104" t="str">
        <f t="shared" si="0"/>
        <v>2.3.1.7. Tam tikros tikslinės grupės asmenų, kurie dėl įmonės teikiamų paslaugų / vykdomos veiklos dalyvavo gerosios patirties pasidalijimo renginiuose ir pripažino, kad jie įgijo naudingų žinių / patirties, padėsiančios gerinti sveikatos būklę, dalis nuo renginiuose dalyvavusių asmenų (proc.).</v>
      </c>
      <c r="AR37" s="91" t="s">
        <v>14</v>
      </c>
      <c r="AS37" s="101" t="s">
        <v>239</v>
      </c>
      <c r="AT37" s="95" t="s">
        <v>6</v>
      </c>
    </row>
    <row r="38" spans="2:46" ht="76.5" x14ac:dyDescent="0.25">
      <c r="B38" s="75" t="s">
        <v>169</v>
      </c>
      <c r="C38" s="133"/>
      <c r="D38" s="133"/>
      <c r="E38" s="133"/>
      <c r="F38" s="133"/>
      <c r="G38" s="133"/>
      <c r="AQ38" s="104" t="str">
        <f>AC4</f>
        <v>3.1.1.1. Asmenų, priklausančių tam tikrai tikslinei grupei / nukentėjusių asmenų, kurie dėl įmonės teikiamų paslaugų / vykdomos veiklos, susijusios su nusikalstamumo mažinimu, pripažino, kad aplinka tapo saugesnė, dalis nuo įmonės veikloje dalyvavusių asmenų (proc.).</v>
      </c>
      <c r="AR38" s="91" t="s">
        <v>13</v>
      </c>
      <c r="AS38" s="94" t="s">
        <v>265</v>
      </c>
      <c r="AT38" s="92" t="s">
        <v>6</v>
      </c>
    </row>
    <row r="39" spans="2:46" ht="127.5" x14ac:dyDescent="0.25">
      <c r="B39" s="75" t="s">
        <v>170</v>
      </c>
      <c r="C39" s="133"/>
      <c r="D39" s="133"/>
      <c r="E39" s="133"/>
      <c r="F39" s="133"/>
      <c r="G39" s="133"/>
      <c r="AQ39" s="104" t="str">
        <f>AC5</f>
        <v>3.1.1.2. Asmenų, priklausančių tam tikrai tikslinei grupei / susijusių su nusikalstama veika, kurie dėl įmonės teikiamų paslaugų / vykdomos veiklos patvirtino, kad pagerėjo jų emocinis stabilumas ir dėl to jie nebevykdo nusikalstamos veiklos, dalis nuo įmonės veikloje dalyvavusių asmenų (proc.).</v>
      </c>
      <c r="AR39" s="91" t="s">
        <v>14</v>
      </c>
      <c r="AS39" s="94" t="s">
        <v>270</v>
      </c>
      <c r="AT39" s="92" t="s">
        <v>6</v>
      </c>
    </row>
    <row r="40" spans="2:46" ht="63.75" x14ac:dyDescent="0.25">
      <c r="B40" s="75" t="s">
        <v>171</v>
      </c>
      <c r="C40" s="133"/>
      <c r="D40" s="133"/>
      <c r="E40" s="133"/>
      <c r="F40" s="133"/>
      <c r="G40" s="133"/>
      <c r="AQ40" s="104" t="str">
        <f>AC6</f>
        <v>3.1.1.3. Tam tikros tikslinės grupės asmenų / asmenų, kurie dėl įmonės teikiamų paslaugų / vykdomos veiklos dalyvavo gerosios patirties pasidalijimo / prevenciniuose renginiuose ir pripažino, kad jie įgijo naudingų žinių / patirties, susijusios su nusikaltimų prevencija, dalis nuo renginiuose dalyvavusių asmenų (proc.).</v>
      </c>
      <c r="AR40" s="91" t="s">
        <v>14</v>
      </c>
      <c r="AS40" s="94" t="s">
        <v>240</v>
      </c>
      <c r="AT40" s="95" t="s">
        <v>6</v>
      </c>
    </row>
    <row r="41" spans="2:46" ht="204" x14ac:dyDescent="0.25">
      <c r="B41" s="75" t="s">
        <v>172</v>
      </c>
      <c r="C41" s="133"/>
      <c r="D41" s="133"/>
      <c r="E41" s="133"/>
      <c r="F41" s="133"/>
      <c r="G41" s="133"/>
      <c r="AQ41" s="104" t="str">
        <f>AE4</f>
        <v>3.2.1.1. Asmenų, priklausančių tam tikrai tikslinei grupei / susijusių su nusikalstama veika, kurie dėl įmonės teikiamų paslaugų / vykdomos veiklos nustojo vartoti kenksmingus produktus / nustojo elgtis netinkamai, dalis nuo įmonės veikloje dalyvavusių asmenų (proc.).</v>
      </c>
      <c r="AR41" s="91" t="s">
        <v>13</v>
      </c>
      <c r="AS41" s="94" t="s">
        <v>332</v>
      </c>
      <c r="AT41" s="92" t="s">
        <v>6</v>
      </c>
    </row>
    <row r="42" spans="2:46" ht="140.25" x14ac:dyDescent="0.25">
      <c r="B42" s="75" t="s">
        <v>173</v>
      </c>
      <c r="C42" s="133"/>
      <c r="D42" s="133"/>
      <c r="E42" s="133"/>
      <c r="F42" s="133"/>
      <c r="G42" s="133"/>
      <c r="AQ42" s="104" t="str">
        <f>AE5</f>
        <v>3.2.1.2. Asmenų, priklausančių tam tikrai tikslinei grupei / sergančių ar turinčių sutrikimą, kurie dėl įmonės teikiamų paslaugų / vykdomos prevencinės veiklos pradėjo kovoti su liga (pvz., nustoję vartoti ligą sukeliančius komponentus / pradėję gydytis nuo tos ligos / pripažino turintys ligą ir ėmėsi veiksmų dėl jos pašalinimo), dalis nuo įmonės veikloje dalyvavusių asmenų (proc.).</v>
      </c>
      <c r="AR42" s="91" t="s">
        <v>13</v>
      </c>
      <c r="AS42" s="94" t="s">
        <v>266</v>
      </c>
      <c r="AT42" s="92" t="s">
        <v>6</v>
      </c>
    </row>
    <row r="43" spans="2:46" ht="89.25" x14ac:dyDescent="0.25">
      <c r="B43" s="75" t="s">
        <v>174</v>
      </c>
      <c r="C43" s="133"/>
      <c r="D43" s="133"/>
      <c r="E43" s="133"/>
      <c r="F43" s="133"/>
      <c r="G43" s="133"/>
      <c r="AQ43" s="104" t="str">
        <f>AE6</f>
        <v>3.2.1.3. Asmenų, priklausančių tam tikrai tikslinei grupei, kuriems dėl įmonės teikiamų paslaugų / vykdomos veiklos / suteiktos infrastruktūros tapo labiau prieinama informacija apie ligas / susižalojimus ir jų prevenciją ir jie šią informaciją vertina kaip naudingą, dalis nuo įmonės veikloje dalyvavusių asmenų (proc.).</v>
      </c>
      <c r="AR43" s="91" t="s">
        <v>14</v>
      </c>
      <c r="AS43" s="94" t="s">
        <v>241</v>
      </c>
      <c r="AT43" s="95" t="s">
        <v>6</v>
      </c>
    </row>
    <row r="44" spans="2:46" ht="76.5" x14ac:dyDescent="0.25">
      <c r="B44" s="75" t="s">
        <v>175</v>
      </c>
      <c r="C44" s="133"/>
      <c r="D44" s="133"/>
      <c r="E44" s="133"/>
      <c r="F44" s="133"/>
      <c r="G44" s="133"/>
      <c r="AQ44" s="79" t="str">
        <f>AG4</f>
        <v>3.3.1.1. Asmenų, priklausančių tam tikrai tikslinei grupei, kurių higienos sąlygos dėl įmonės teikiamų paslaugų / vykdomos veiklos / suteiktos infrastruktūros (pvz., atsirado galimybė reguliariai naudotis higienos palaikymo priemonėmis ar paslaugomis) pagerėjo, dalis nuo įmonės veikloje dalyvavusių asmenų (proc.).</v>
      </c>
      <c r="AR44" s="91" t="s">
        <v>13</v>
      </c>
      <c r="AS44" s="94" t="s">
        <v>242</v>
      </c>
      <c r="AT44" s="95" t="s">
        <v>6</v>
      </c>
    </row>
    <row r="45" spans="2:46" ht="76.5" x14ac:dyDescent="0.25">
      <c r="B45" s="75" t="s">
        <v>176</v>
      </c>
      <c r="C45" s="133"/>
      <c r="D45" s="133"/>
      <c r="E45" s="133"/>
      <c r="F45" s="133"/>
      <c r="G45" s="133"/>
      <c r="AQ45" s="79" t="str">
        <f>AG5</f>
        <v>3.3.1.2. Asmenų, priklausančių tam tikrai tikslinei grupei, kurių buities / pragyvenimo sąlygos dėl reguliariai įmonės teikiamų paslaugų / vykdomos veiklos / suteiktos infrastruktūros / techninės įrangos (pvz., pasikeitė buitinės sąlygos į geresnes) pagerėjo, dalis nuo įmonės veikloje dalyvavusių asmenų (proc.).</v>
      </c>
      <c r="AR45" s="91" t="s">
        <v>14</v>
      </c>
      <c r="AS45" s="94" t="s">
        <v>243</v>
      </c>
      <c r="AT45" s="95" t="s">
        <v>6</v>
      </c>
    </row>
    <row r="46" spans="2:46" ht="76.5" x14ac:dyDescent="0.25">
      <c r="B46" s="75" t="s">
        <v>47</v>
      </c>
      <c r="C46" s="133"/>
      <c r="D46" s="133"/>
      <c r="E46" s="133"/>
      <c r="F46" s="133"/>
      <c r="G46" s="133"/>
      <c r="AQ46" s="79" t="str">
        <f>AG6</f>
        <v>3.3.1.3. Tam tikros tikslinės grupės asmenų / asmenų, sergančių ar turinčių sutrikimų, kurie dėl įmonės teikiamų paslaugų / vykdomos veiklos dalyvavo gerosios patirties pasidalijimo / prevenciniuose (su sveikata susijusiuose) renginiuose ir pripažino, kad jie įgijo naudingų žinių / patirties, dalis nuo renginiuose dalyvavusių asmenų (proc.).</v>
      </c>
      <c r="AR46" s="91" t="s">
        <v>14</v>
      </c>
      <c r="AS46" s="94" t="s">
        <v>240</v>
      </c>
      <c r="AT46" s="95" t="s">
        <v>6</v>
      </c>
    </row>
    <row r="47" spans="2:46" ht="89.25" x14ac:dyDescent="0.25">
      <c r="B47" s="75" t="s">
        <v>48</v>
      </c>
      <c r="C47" s="133"/>
      <c r="D47" s="133"/>
      <c r="E47" s="133"/>
      <c r="F47" s="133"/>
      <c r="G47" s="133"/>
      <c r="AQ47" s="79" t="str">
        <f>AG7</f>
        <v>3.3.1.4. Asmenų, priklausančių tam tikrai tikslinei grupei, kuriems dėl įmonės teikiamų paslaugų / vykdomos veiklos tapo labiau prieinama informacija apie ligas ir jie šią informaciją vertina kaip naudingą, dalis nuo įmonės veikloje dalyvavusių asmenų (proc.).</v>
      </c>
      <c r="AR47" s="91" t="s">
        <v>14</v>
      </c>
      <c r="AS47" s="94" t="s">
        <v>267</v>
      </c>
      <c r="AT47" s="95" t="s">
        <v>6</v>
      </c>
    </row>
    <row r="48" spans="2:46" ht="76.5" x14ac:dyDescent="0.25">
      <c r="AQ48" s="104" t="str">
        <f t="shared" ref="AQ48:AQ53" si="1">AJ4</f>
        <v xml:space="preserve">4.1.1.1. Asmenų, priklausančių tam tikrai tikslinei grupei, kurių kompetencijos ir gebėjimai (pasirenkama iš papildomo klasifikatoriaus) dėl įmonės teikiamų paslaugų / vykdomos veiklos pagerėjo (lyginant su prieš tai buvusiu statusu), dalis nuo įmonės veikloje dalyvavusių asmenų (proc.). </v>
      </c>
      <c r="AR48" s="91" t="s">
        <v>13</v>
      </c>
      <c r="AS48" s="101" t="s">
        <v>331</v>
      </c>
      <c r="AT48" s="95" t="s">
        <v>6</v>
      </c>
    </row>
    <row r="49" spans="43:46" ht="76.5" x14ac:dyDescent="0.25">
      <c r="AQ49" s="104" t="str">
        <f t="shared" si="1"/>
        <v xml:space="preserve">4.1.1.2. Asmenų, priklausančių tam tikrai tikslinei grupei, kurių mokymosi rezultatai (pažymiai) dėl įmonės teikiamų paslaugų / vykdomos veiklos pagerėjo, dalis nuo įmonės veikloje dalyvavusių asmenų (proc.). </v>
      </c>
      <c r="AR49" s="91" t="s">
        <v>13</v>
      </c>
      <c r="AS49" s="101" t="s">
        <v>244</v>
      </c>
      <c r="AT49" s="95" t="s">
        <v>6</v>
      </c>
    </row>
    <row r="50" spans="43:46" ht="76.5" x14ac:dyDescent="0.25">
      <c r="AQ50" s="104" t="str">
        <f t="shared" si="1"/>
        <v xml:space="preserve">4.1.1.3. Asmenų, priklausančių tam tikrai tikslinei grupei, kurių pasitikėjimas savimi dėl įmonės teikiamų paslaugų / vykdomos neformaliojo ugdymo veiklos, padidėjo, dalis nuo įmonės veikloje dalyvavusių asmenų (proc.). </v>
      </c>
      <c r="AR50" s="91" t="s">
        <v>14</v>
      </c>
      <c r="AS50" s="101" t="s">
        <v>245</v>
      </c>
      <c r="AT50" s="95" t="s">
        <v>6</v>
      </c>
    </row>
    <row r="51" spans="43:46" ht="76.5" x14ac:dyDescent="0.25">
      <c r="AQ51" s="104" t="str">
        <f t="shared" si="1"/>
        <v xml:space="preserve">4.1.1.4. Asmenų, priklausančių tam tikrai tikslinei grupei, kurie dėl įmonės teikiamų paslaugų / vykdomos veiklos pagerino savo emocinį intelektą / stabilumą, dalis nuo įmonės veikloje dalyvavusių asmenų (proc.). </v>
      </c>
      <c r="AR51" s="91" t="s">
        <v>14</v>
      </c>
      <c r="AS51" s="101" t="s">
        <v>246</v>
      </c>
      <c r="AT51" s="95" t="s">
        <v>6</v>
      </c>
    </row>
    <row r="52" spans="43:46" ht="89.25" x14ac:dyDescent="0.25">
      <c r="AQ52" s="104" t="str">
        <f t="shared" si="1"/>
        <v>4.1.1.5. Asmenų, priklausančių tam tikrai tikslinei grupei, kuriems dėl įmonės teikiamų paslaugų / infrastruktūros / vykdomos veiklos tapo labiau prieinama informacija apie švietimo įstaigas / kompetencijas ir jie šią informaciją vertina kaip naudingą, dalis nuo įmonės veikloje dalyvavusių asmenų (proc.).</v>
      </c>
      <c r="AR52" s="91" t="s">
        <v>14</v>
      </c>
      <c r="AS52" s="101" t="s">
        <v>247</v>
      </c>
      <c r="AT52" s="95" t="s">
        <v>6</v>
      </c>
    </row>
    <row r="53" spans="43:46" ht="76.5" x14ac:dyDescent="0.25">
      <c r="AQ53" s="104" t="str">
        <f t="shared" si="1"/>
        <v xml:space="preserve">4.1.1.6. Asmenų, priklausančių tam tikrai tikslinei grupei, kurių tikslų planavimo ir prioretizavimo gebėjimai dėl įmonės teikiamų paslaugų / vykdomos veiklos pagerėjo, dalis nuo įmonės veikloje dalyvavusių asmenų (proc.). </v>
      </c>
      <c r="AR53" s="91" t="s">
        <v>14</v>
      </c>
      <c r="AS53" s="101" t="s">
        <v>248</v>
      </c>
      <c r="AT53" s="95" t="s">
        <v>6</v>
      </c>
    </row>
    <row r="54" spans="43:46" ht="76.5" x14ac:dyDescent="0.25">
      <c r="AQ54" s="104" t="str">
        <f>AK4</f>
        <v xml:space="preserve">4.1.2.1. Asmenų, priklausančių tam tikrai tikslinei grupei, kurių užsiėmimų / pamokų lankomumas dėl įmonės teikiamų paslaugų / vykdomos neformaliojo ugdymo veiklos pagerėjo, dalis nuo įmonės veikloje dalyvavusių asmenų (proc.). </v>
      </c>
      <c r="AR54" s="91" t="s">
        <v>13</v>
      </c>
      <c r="AS54" s="101" t="s">
        <v>249</v>
      </c>
      <c r="AT54" s="95" t="s">
        <v>6</v>
      </c>
    </row>
    <row r="55" spans="43:46" ht="76.5" x14ac:dyDescent="0.25">
      <c r="AQ55" s="104" t="str">
        <f>AK5</f>
        <v xml:space="preserve">4.1.2.2. Asmenų, priklausančių tam tikrai tikslinei grupei, kurių pasitikėjimas savimi dėl įmonės teikiamų paslaugų / vykdomos neformaliojo ugdymo veiklos padidėjo, dalis nuo įmonės veikloje dalyvavusių asmenų (proc.). </v>
      </c>
      <c r="AR55" s="91" t="s">
        <v>14</v>
      </c>
      <c r="AS55" s="101" t="s">
        <v>250</v>
      </c>
      <c r="AT55" s="95" t="s">
        <v>6</v>
      </c>
    </row>
    <row r="56" spans="43:46" ht="76.5" x14ac:dyDescent="0.25">
      <c r="AQ56" s="104" t="str">
        <f>AK6</f>
        <v xml:space="preserve">4.1.2.3. Asmenų, priklausančių tam tikrai tikslinei grupei, kurie dėl įmonės teikiamų paslaugų / vykdomos veiklos pagerino savo emocinį intelektą / stabilumą, dalis nuo įmonės veikloje dalyvavusių asmenų (proc.). </v>
      </c>
      <c r="AR56" s="91" t="s">
        <v>14</v>
      </c>
      <c r="AS56" s="101" t="s">
        <v>251</v>
      </c>
      <c r="AT56" s="95" t="s">
        <v>6</v>
      </c>
    </row>
    <row r="57" spans="43:46" ht="89.25" x14ac:dyDescent="0.25">
      <c r="AQ57" s="104" t="str">
        <f>AK7</f>
        <v>4.1.2.4. Asmenų, priklausančių tam tikrai tikslinei grupei, kuriems dėl įmonės teikiamų paslaugų / infrastruktūros / vykdomos veiklos tapo labiau prieinama informacija apie švietimo įstaigas / kompetencijas ir jie šią informaciją vertina kaip naudingą, dalis nuo įmonės veikloje dalyvavusių asmenų (proc.).</v>
      </c>
      <c r="AR57" s="91" t="s">
        <v>14</v>
      </c>
      <c r="AS57" s="101" t="s">
        <v>247</v>
      </c>
      <c r="AT57" s="95" t="s">
        <v>6</v>
      </c>
    </row>
    <row r="58" spans="43:46" ht="76.5" x14ac:dyDescent="0.25">
      <c r="AQ58" s="104" t="str">
        <f>AK8</f>
        <v xml:space="preserve">4.1.2.5. Asmenų, priklausančių tam tikrai tikslinei grupei, kurių tikslų planavimo ir prioretizavimo gebėjimai dėl įmonės teikiamų paslaugų / vykdomos veiklos pagerėjo, dalis nuo įmonės veikloje dalyvavusių asmenų (proc.). </v>
      </c>
      <c r="AR58" s="91" t="s">
        <v>14</v>
      </c>
      <c r="AS58" s="101" t="s">
        <v>252</v>
      </c>
      <c r="AT58" s="95" t="s">
        <v>6</v>
      </c>
    </row>
    <row r="59" spans="43:46" ht="76.5" x14ac:dyDescent="0.25">
      <c r="AQ59" s="104" t="str">
        <f>AM4</f>
        <v>4.2.1.1. Asmenų, priklausančių tam tikrai tikslinei grupei, kurių mokymosi rezultatai (pažymiai) dėl įmonės teikiamų paslaugų / mokymosi infrastruktūros / vykdomos veiklos pagerėjo, dalis nuo įmonės veikloje dalyvavusių asmenų (proc.).</v>
      </c>
      <c r="AR59" s="91" t="s">
        <v>13</v>
      </c>
      <c r="AS59" s="101" t="s">
        <v>253</v>
      </c>
      <c r="AT59" s="95" t="s">
        <v>6</v>
      </c>
    </row>
    <row r="60" spans="43:46" ht="89.25" x14ac:dyDescent="0.25">
      <c r="AQ60" s="104" t="str">
        <f>AM5</f>
        <v>4.2.1.2. Asmenų, priklausančių tam tikrai tikslinei grupei, kuriems dėl įmonės teikiamų paslaugų / infrastruktūros / vykdomos veiklos tapo labiau prieinama informacija apie švietimo įstaigas / kompetencijas ir jie šią informaciją vertina kaip naudingą, dalis nuo įmonės veikloje dalyvavusių asmenų (proc.).</v>
      </c>
      <c r="AR60" s="91" t="s">
        <v>14</v>
      </c>
      <c r="AS60" s="101" t="s">
        <v>247</v>
      </c>
      <c r="AT60" s="95" t="s">
        <v>6</v>
      </c>
    </row>
    <row r="61" spans="43:46" ht="76.5" x14ac:dyDescent="0.25">
      <c r="AQ61" s="104" t="str">
        <f>AM6</f>
        <v xml:space="preserve">4.2.1.3. Asmenų, priklausančių tam tikrai tikslinei grupei, kurių pasitikėjimas savimi dėl įmonės teikiamų paslaugų / vykdomos veiklos padidėjo, dalis nuo įmonės veikloje dalyvavusių asmenų (proc.). </v>
      </c>
      <c r="AR61" s="91" t="s">
        <v>14</v>
      </c>
      <c r="AS61" s="101" t="s">
        <v>250</v>
      </c>
      <c r="AT61" s="95" t="s">
        <v>6</v>
      </c>
    </row>
    <row r="62" spans="43:46" ht="76.5" x14ac:dyDescent="0.25">
      <c r="AQ62" s="104" t="str">
        <f>AM7</f>
        <v xml:space="preserve">4.2.1.4. Asmenų, priklausančių tam tikrai tikslinei grupei, kurie dėl įmonės teikiamų paslaugų / vykdomos veiklos pagerino savo emocinį intelektą / stabilumą, dalis nuo įmonės veikloje dalyvavusių asmenų (proc.). </v>
      </c>
      <c r="AR62" s="91" t="s">
        <v>14</v>
      </c>
      <c r="AS62" s="101" t="s">
        <v>251</v>
      </c>
      <c r="AT62" s="95" t="s">
        <v>6</v>
      </c>
    </row>
    <row r="63" spans="43:46" ht="76.5" x14ac:dyDescent="0.25">
      <c r="AQ63" s="104" t="str">
        <f>AM8</f>
        <v xml:space="preserve">4.2.1.5. Asmenų, priklausančių tam tikrai tikslinei grupei, kurių tikslų planavimo ir prioretizavimo gebėjimai dėl įmonės teikiamų paslaugų / vykdomos veiklos pagerėjo, dalis nuo įmonės veikloje dalyvavusių asmenų (proc.). </v>
      </c>
      <c r="AR63" s="91" t="s">
        <v>14</v>
      </c>
      <c r="AS63" s="101" t="s">
        <v>248</v>
      </c>
      <c r="AT63" s="95" t="s">
        <v>6</v>
      </c>
    </row>
    <row r="64" spans="43:46" ht="76.5" x14ac:dyDescent="0.25">
      <c r="AQ64" s="104" t="str">
        <f t="shared" ref="AQ64:AQ70" si="2">AO4</f>
        <v>4.3.1.1. Asmenų, priklausančių tam tikrai tikslinei grupei, kurių darbo užmokestis ar pajamos dėl įmonės teikiamų paslaugų / vykdomos veiklos, susijusios su lygiomis teisėmis, padidėjo, dalis nuo įmonės veikloje dalyvavusių asmenų (proc.).</v>
      </c>
      <c r="AR64" s="91" t="s">
        <v>13</v>
      </c>
      <c r="AS64" s="101" t="s">
        <v>254</v>
      </c>
      <c r="AT64" s="95" t="s">
        <v>6</v>
      </c>
    </row>
    <row r="65" spans="43:46" ht="76.5" x14ac:dyDescent="0.25">
      <c r="AQ65" s="104" t="str">
        <f t="shared" si="2"/>
        <v>4.3.1.2. Asmenų, priklausančių tam tikrai tikslinei grupei, kurių darbo pasiūlymų skaičius dėl įmonės teikiamų paslaugų / vykdomos veiklos, susijusios su lygiomis teisėmis, padidėjo, dalis nuo įmonės veikloje dalyvavusių asmenų (proc.).</v>
      </c>
      <c r="AR65" s="91" t="s">
        <v>14</v>
      </c>
      <c r="AS65" s="101" t="s">
        <v>255</v>
      </c>
      <c r="AT65" s="95" t="s">
        <v>6</v>
      </c>
    </row>
    <row r="66" spans="43:46" ht="76.5" x14ac:dyDescent="0.25">
      <c r="AQ66" s="104" t="str">
        <f t="shared" si="2"/>
        <v xml:space="preserve">4.3.1.3. Asmenų, priklausančių tam tikrai tikslinei grupei, kurie dėl įmonės teikiamų paslaugų / vykdomos veiklos pripažino, kad patyčių jų aplinkoje sumažėjo, dalis nuo įmonės veikloje dalyvavusių asmenų (proc.). </v>
      </c>
      <c r="AR66" s="91" t="s">
        <v>14</v>
      </c>
      <c r="AS66" s="101" t="s">
        <v>256</v>
      </c>
      <c r="AT66" s="95" t="s">
        <v>6</v>
      </c>
    </row>
    <row r="67" spans="43:46" ht="76.5" x14ac:dyDescent="0.25">
      <c r="AQ67" s="104" t="str">
        <f t="shared" si="2"/>
        <v xml:space="preserve">4.3.1.4. Asmenų, priklausančių tam tikrai tikslinei grupei, kurie dėl įmonės teikiamų paslaugų / vykdomos edukacinės veiklos pripažino, kad įgijo naudingos informacijos apie patyčių pasekmes / žalą, dalis nuo įmonės veikloje dalyvavusių asmenų (proc.). </v>
      </c>
      <c r="AR67" s="91" t="s">
        <v>14</v>
      </c>
      <c r="AS67" s="101" t="s">
        <v>257</v>
      </c>
      <c r="AT67" s="95" t="s">
        <v>6</v>
      </c>
    </row>
    <row r="68" spans="43:46" ht="76.5" x14ac:dyDescent="0.25">
      <c r="AQ68" s="104" t="str">
        <f t="shared" si="2"/>
        <v>4.3.1.5. Asmenų, priklausančių tam tikrai tikslinei grupei, kurie dėl įmonės teikiamų paslaugų / vykdomos veiklos tapo patriotiškesni (labiau vertina savo gimtinę ir jos istoriją) ir pradėjo lankyti patriotines organizacijas / akcijas, dalis nuo įmonės veikloje dalyvavusių asmenų (proc.).</v>
      </c>
      <c r="AR68" s="91" t="s">
        <v>13</v>
      </c>
      <c r="AS68" s="101" t="s">
        <v>258</v>
      </c>
      <c r="AT68" s="95" t="s">
        <v>6</v>
      </c>
    </row>
    <row r="69" spans="43:46" ht="76.5" x14ac:dyDescent="0.25">
      <c r="AQ69" s="104" t="str">
        <f t="shared" si="2"/>
        <v>4.3.1.6. Asmenų, priklausančių tam tikrai tikslinei grupei, kurie dėl įmonės teikiamų paslaugų / vykdomos veiklos pripažino, kad labiau sieja savo profesinę ir asmeninę ateitį su Lietuva (pvz., mažiau svarsto galimybę emigruoti), dalis nuo įmonės veikloje dalyvavusių asmenų (proc.).</v>
      </c>
      <c r="AR69" s="91" t="s">
        <v>14</v>
      </c>
      <c r="AS69" s="101" t="s">
        <v>259</v>
      </c>
      <c r="AT69" s="95" t="s">
        <v>6</v>
      </c>
    </row>
    <row r="70" spans="43:46" ht="76.5" x14ac:dyDescent="0.25">
      <c r="AQ70" s="104" t="str">
        <f t="shared" si="2"/>
        <v>4.3.1.7. Asmenų, priklausančių tam tikrai tikslinei grupei, kuriems žmogaus teisių apsauga dėl įmonės teikiamų paslaugų / vykdomos veiklos tapo labiau prieinama, dalis nuo įmonės veikloje dalyvavusių asmenų (proc.).</v>
      </c>
      <c r="AR70" s="91" t="s">
        <v>14</v>
      </c>
      <c r="AS70" s="101" t="s">
        <v>260</v>
      </c>
      <c r="AT70" s="95" t="s">
        <v>6</v>
      </c>
    </row>
  </sheetData>
  <sheetProtection selectLockedCells="1"/>
  <mergeCells count="3">
    <mergeCell ref="B2:G2"/>
    <mergeCell ref="I2:AO2"/>
    <mergeCell ref="AQ2:AT2"/>
  </mergeCells>
  <pageMargins left="0.7" right="0.7" top="0.75" bottom="0.75" header="0.3" footer="0.3"/>
  <pageSetup paperSize="9" orientation="portrait" r:id="rId1"/>
  <tableParts count="35">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'\\Defravapfl14\14em2418\N\Nacionaline Mokejimo Agentura prie ZUM\2016\33966277_NMA TA II 2014-20\Fieldwork\Tasks\Derinamos\Socialinio verslo poveikio vertinimas\Fieldwork\Rodikliai, skaičiuoklė\[NMA_20170912_v.03.xlsx]Papildomas_klasifikatoriai'!#REF!</xm:f>
          </x14:formula1>
          <xm:sqref>AR38:AR43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8</vt:i4>
      </vt:variant>
      <vt:variant>
        <vt:lpstr>Įvardytieji diapazonai</vt:lpstr>
      </vt:variant>
      <vt:variant>
        <vt:i4>4</vt:i4>
      </vt:variant>
    </vt:vector>
  </HeadingPairs>
  <TitlesOfParts>
    <vt:vector size="12" baseType="lpstr">
      <vt:lpstr>Instrukcija</vt:lpstr>
      <vt:lpstr>Informacija apie pareiškėją</vt:lpstr>
      <vt:lpstr>Skaičiuoklė</vt:lpstr>
      <vt:lpstr>Socialinis poveikis</vt:lpstr>
      <vt:lpstr>Papildomas_Duomenų šaltiniai</vt:lpstr>
      <vt:lpstr>Sąvokos</vt:lpstr>
      <vt:lpstr>Skaičiuoklė_išskleistas sąrašas</vt:lpstr>
      <vt:lpstr>Papildomas_klasifikatoriai</vt:lpstr>
      <vt:lpstr>_1.1._Mažinti_skurdo_lygį.</vt:lpstr>
      <vt:lpstr>_2.1.1._Didinti_žinomumą_ar_sąmoningumą_apie_sveiką_gyvenseną?_higieną.</vt:lpstr>
      <vt:lpstr>Instrukcija!Print_Area</vt:lpstr>
      <vt:lpstr>'Skaičiuoklė_išskleistas sąrašas'!Print_Area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2017-08-25T15:42:40Z</dcterms:created>
  <dcterms:modified xsi:type="dcterms:W3CDTF">2024-04-15T11:29:35Z</dcterms:modified>
</cp:coreProperties>
</file>