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defaultThemeVersion="124226"/>
  <mc:AlternateContent xmlns:mc="http://schemas.openxmlformats.org/markup-compatibility/2006">
    <mc:Choice Requires="x15">
      <x15ac:absPath xmlns:x15ac="http://schemas.microsoft.com/office/spreadsheetml/2010/11/ac" url="C:\Users\a_kazakeviciute\Desktop\kvietimas 31\"/>
    </mc:Choice>
  </mc:AlternateContent>
  <xr:revisionPtr revIDLastSave="0" documentId="8_{2A53090E-8615-46BC-902D-21539927749E}"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firstSheet="15"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51" i="71"/>
  <c r="N47" i="71"/>
  <c r="L142" i="71" s="1"/>
  <c r="K47" i="71"/>
  <c r="F142" i="71" s="1"/>
  <c r="G47" i="71"/>
  <c r="B142" i="71" s="1"/>
  <c r="N46" i="71"/>
  <c r="K46" i="71"/>
  <c r="G46" i="71"/>
  <c r="N45" i="71"/>
  <c r="K45" i="71"/>
  <c r="F136" i="71" s="1"/>
  <c r="G45" i="71"/>
  <c r="B136" i="71" s="1"/>
  <c r="E29" i="71"/>
  <c r="N123" i="71" s="1"/>
  <c r="E28" i="71"/>
  <c r="N119" i="71" s="1"/>
  <c r="E27" i="71"/>
  <c r="N127" i="71" s="1"/>
  <c r="M140" i="73"/>
  <c r="M137" i="73"/>
  <c r="M134" i="73"/>
  <c r="O132" i="73"/>
  <c r="O131" i="73"/>
  <c r="O130" i="73"/>
  <c r="L110" i="73"/>
  <c r="K103" i="73"/>
  <c r="R101" i="73"/>
  <c r="R100" i="73"/>
  <c r="K96" i="73"/>
  <c r="N47" i="73"/>
  <c r="K47" i="73"/>
  <c r="F142" i="73" s="1"/>
  <c r="G47" i="73"/>
  <c r="B142" i="73" s="1"/>
  <c r="N46" i="73"/>
  <c r="L139" i="73" s="1"/>
  <c r="K46" i="73"/>
  <c r="G46" i="73"/>
  <c r="N45" i="73"/>
  <c r="K45" i="73"/>
  <c r="F136" i="73" s="1"/>
  <c r="G45" i="73"/>
  <c r="E29" i="73"/>
  <c r="N129" i="73" s="1"/>
  <c r="E28" i="73"/>
  <c r="N125" i="73" s="1"/>
  <c r="E27" i="73"/>
  <c r="N121" i="73" s="1"/>
  <c r="M140" i="74"/>
  <c r="M137" i="74"/>
  <c r="M134" i="74"/>
  <c r="O132" i="74"/>
  <c r="O131" i="74"/>
  <c r="F139" i="74" s="1"/>
  <c r="O130" i="74"/>
  <c r="L110" i="74"/>
  <c r="K103" i="74"/>
  <c r="R101" i="74"/>
  <c r="R100" i="74"/>
  <c r="K96" i="74"/>
  <c r="N47" i="74"/>
  <c r="K47" i="74"/>
  <c r="G47" i="74"/>
  <c r="B142" i="74" s="1"/>
  <c r="N46" i="74"/>
  <c r="L139" i="74" s="1"/>
  <c r="K46" i="74"/>
  <c r="G46" i="74"/>
  <c r="N45" i="74"/>
  <c r="K45" i="74"/>
  <c r="G45" i="74"/>
  <c r="B136" i="74" s="1"/>
  <c r="E29" i="74"/>
  <c r="N129" i="74" s="1"/>
  <c r="E28" i="74"/>
  <c r="N125" i="74" s="1"/>
  <c r="E27" i="74"/>
  <c r="N121" i="74" s="1"/>
  <c r="M140" i="75"/>
  <c r="M137" i="75"/>
  <c r="M134" i="75"/>
  <c r="O132" i="75"/>
  <c r="O131" i="75"/>
  <c r="O130" i="75"/>
  <c r="L110" i="75"/>
  <c r="K103" i="75"/>
  <c r="R101" i="75"/>
  <c r="R100" i="75"/>
  <c r="K96" i="75"/>
  <c r="N47" i="75"/>
  <c r="K47" i="75"/>
  <c r="F142" i="75" s="1"/>
  <c r="G47" i="75"/>
  <c r="B142" i="75" s="1"/>
  <c r="N46" i="75"/>
  <c r="K46" i="75"/>
  <c r="G46" i="75"/>
  <c r="N45" i="75"/>
  <c r="K45" i="75"/>
  <c r="G45" i="75"/>
  <c r="E29" i="75"/>
  <c r="N123" i="75" s="1"/>
  <c r="E28" i="75"/>
  <c r="N119" i="75" s="1"/>
  <c r="E27" i="75"/>
  <c r="N127" i="75" s="1"/>
  <c r="M140" i="76"/>
  <c r="M137" i="76"/>
  <c r="M134" i="76"/>
  <c r="O132" i="76"/>
  <c r="O131" i="76"/>
  <c r="O130" i="76"/>
  <c r="L110" i="76"/>
  <c r="K103" i="76"/>
  <c r="R101" i="76"/>
  <c r="R100" i="76"/>
  <c r="K96" i="76"/>
  <c r="N47" i="76"/>
  <c r="K47" i="76"/>
  <c r="G47" i="76"/>
  <c r="N46" i="76"/>
  <c r="K46" i="76"/>
  <c r="G46" i="76"/>
  <c r="N45" i="76"/>
  <c r="K45" i="76"/>
  <c r="G45" i="76"/>
  <c r="E29" i="76"/>
  <c r="N123" i="76" s="1"/>
  <c r="E28" i="76"/>
  <c r="N119" i="76" s="1"/>
  <c r="E27" i="76"/>
  <c r="N127" i="76" s="1"/>
  <c r="M140" i="72"/>
  <c r="M137" i="72"/>
  <c r="M134" i="72"/>
  <c r="O132" i="72"/>
  <c r="O131" i="72"/>
  <c r="O130" i="72"/>
  <c r="L110" i="72"/>
  <c r="K103" i="72"/>
  <c r="R101" i="72"/>
  <c r="R100" i="72"/>
  <c r="K96" i="72"/>
  <c r="N47" i="72"/>
  <c r="K47" i="72"/>
  <c r="F142" i="72" s="1"/>
  <c r="G47" i="72"/>
  <c r="B142" i="72" s="1"/>
  <c r="N46" i="72"/>
  <c r="K46" i="72"/>
  <c r="G46" i="72"/>
  <c r="N45" i="72"/>
  <c r="K45" i="72"/>
  <c r="G45" i="72"/>
  <c r="E30" i="72"/>
  <c r="E29" i="72"/>
  <c r="N129" i="72" s="1"/>
  <c r="E28" i="72"/>
  <c r="N125" i="72" s="1"/>
  <c r="E27" i="72"/>
  <c r="N121" i="72" s="1"/>
  <c r="M140" i="62"/>
  <c r="M137" i="62"/>
  <c r="M134" i="62"/>
  <c r="O132" i="62"/>
  <c r="O131" i="62"/>
  <c r="O130" i="62"/>
  <c r="L110" i="62"/>
  <c r="K103" i="62"/>
  <c r="R101" i="62"/>
  <c r="R100" i="62"/>
  <c r="K96" i="62"/>
  <c r="N47" i="62"/>
  <c r="K47" i="62"/>
  <c r="G47" i="62"/>
  <c r="N46" i="62"/>
  <c r="L139" i="62" s="1"/>
  <c r="K46" i="62"/>
  <c r="F139" i="62" s="1"/>
  <c r="G46" i="62"/>
  <c r="N45" i="62"/>
  <c r="K45" i="62"/>
  <c r="F136" i="62" s="1"/>
  <c r="G45" i="62"/>
  <c r="B136" i="62" s="1"/>
  <c r="E29" i="62"/>
  <c r="N129" i="62" s="1"/>
  <c r="E28" i="62"/>
  <c r="N125" i="62" s="1"/>
  <c r="E27" i="62"/>
  <c r="N121" i="62" s="1"/>
  <c r="M140" i="64"/>
  <c r="M137" i="64"/>
  <c r="M134" i="64"/>
  <c r="O132" i="64"/>
  <c r="O131" i="64"/>
  <c r="O130" i="64"/>
  <c r="N121" i="64"/>
  <c r="L110" i="64"/>
  <c r="K103" i="64"/>
  <c r="R101" i="64"/>
  <c r="R100" i="64"/>
  <c r="K96" i="64"/>
  <c r="N47" i="64"/>
  <c r="K47" i="64"/>
  <c r="F142" i="64" s="1"/>
  <c r="G47" i="64"/>
  <c r="B142" i="64" s="1"/>
  <c r="N46" i="64"/>
  <c r="L139" i="64" s="1"/>
  <c r="K46" i="64"/>
  <c r="G46" i="64"/>
  <c r="N45" i="64"/>
  <c r="K45" i="64"/>
  <c r="F136" i="64" s="1"/>
  <c r="G45" i="64"/>
  <c r="E36" i="64"/>
  <c r="E29" i="64"/>
  <c r="N123" i="64" s="1"/>
  <c r="E28" i="64"/>
  <c r="N119" i="64" s="1"/>
  <c r="E27" i="64"/>
  <c r="N127" i="64" s="1"/>
  <c r="M140" i="65"/>
  <c r="M137" i="65"/>
  <c r="M134" i="65"/>
  <c r="O132" i="65"/>
  <c r="O131" i="65"/>
  <c r="O130" i="65"/>
  <c r="L110" i="65"/>
  <c r="K103" i="65"/>
  <c r="R101" i="65"/>
  <c r="R100" i="65"/>
  <c r="K96" i="65"/>
  <c r="E62" i="65"/>
  <c r="N47" i="65"/>
  <c r="K47" i="65"/>
  <c r="F142" i="65" s="1"/>
  <c r="G47" i="65"/>
  <c r="B142" i="65" s="1"/>
  <c r="N46" i="65"/>
  <c r="K46" i="65"/>
  <c r="F139" i="65" s="1"/>
  <c r="G46" i="65"/>
  <c r="B139" i="65" s="1"/>
  <c r="N45" i="65"/>
  <c r="L136" i="65" s="1"/>
  <c r="K45" i="65"/>
  <c r="F136" i="65" s="1"/>
  <c r="G45" i="65"/>
  <c r="B136" i="65" s="1"/>
  <c r="E29" i="65"/>
  <c r="N123" i="65" s="1"/>
  <c r="E28" i="65"/>
  <c r="N119" i="65" s="1"/>
  <c r="E27" i="65"/>
  <c r="N127" i="65" s="1"/>
  <c r="M140" i="66"/>
  <c r="M137" i="66"/>
  <c r="M134" i="66"/>
  <c r="O132" i="66"/>
  <c r="O131" i="66"/>
  <c r="O130" i="66"/>
  <c r="L110" i="66"/>
  <c r="K103" i="66"/>
  <c r="R101" i="66"/>
  <c r="R100" i="66"/>
  <c r="K96" i="66"/>
  <c r="N47" i="66"/>
  <c r="L142" i="66" s="1"/>
  <c r="K47" i="66"/>
  <c r="F142" i="66" s="1"/>
  <c r="G47" i="66"/>
  <c r="N46" i="66"/>
  <c r="K46" i="66"/>
  <c r="G46" i="66"/>
  <c r="N45" i="66"/>
  <c r="K45" i="66"/>
  <c r="G45" i="66"/>
  <c r="B136" i="66" s="1"/>
  <c r="E33" i="66"/>
  <c r="E29" i="66"/>
  <c r="N123" i="66" s="1"/>
  <c r="E28" i="66"/>
  <c r="N119" i="66" s="1"/>
  <c r="E27" i="66"/>
  <c r="N127" i="66" s="1"/>
  <c r="M140" i="67"/>
  <c r="M137" i="67"/>
  <c r="M134" i="67"/>
  <c r="O132" i="67"/>
  <c r="O131" i="67"/>
  <c r="O130" i="67"/>
  <c r="L110" i="67"/>
  <c r="K103" i="67"/>
  <c r="R101" i="67"/>
  <c r="R100" i="67"/>
  <c r="K96" i="67"/>
  <c r="N47" i="67"/>
  <c r="K47" i="67"/>
  <c r="G47" i="67"/>
  <c r="B142" i="67" s="1"/>
  <c r="N46" i="67"/>
  <c r="K46" i="67"/>
  <c r="G46" i="67"/>
  <c r="N45" i="67"/>
  <c r="L136" i="67" s="1"/>
  <c r="K45" i="67"/>
  <c r="G45" i="67"/>
  <c r="B136" i="67" s="1"/>
  <c r="E29" i="67"/>
  <c r="N123" i="67" s="1"/>
  <c r="E28" i="67"/>
  <c r="N119" i="67" s="1"/>
  <c r="E27" i="67"/>
  <c r="N127" i="67" s="1"/>
  <c r="M140" i="68"/>
  <c r="M137" i="68"/>
  <c r="M134" i="68"/>
  <c r="O132" i="68"/>
  <c r="L142" i="68" s="1"/>
  <c r="O131" i="68"/>
  <c r="O130" i="68"/>
  <c r="L110" i="68"/>
  <c r="K103" i="68"/>
  <c r="R101" i="68"/>
  <c r="R100" i="68"/>
  <c r="K96" i="68"/>
  <c r="N47" i="68"/>
  <c r="K47" i="68"/>
  <c r="G47" i="68"/>
  <c r="N46" i="68"/>
  <c r="L139" i="68" s="1"/>
  <c r="K46" i="68"/>
  <c r="F139" i="68" s="1"/>
  <c r="G46" i="68"/>
  <c r="N45" i="68"/>
  <c r="K45" i="68"/>
  <c r="F136" i="68" s="1"/>
  <c r="G45" i="68"/>
  <c r="E29" i="68"/>
  <c r="N129" i="68" s="1"/>
  <c r="E28" i="68"/>
  <c r="N125" i="68" s="1"/>
  <c r="E27" i="68"/>
  <c r="N121" i="68" s="1"/>
  <c r="M140" i="69"/>
  <c r="M137" i="69"/>
  <c r="M134" i="69"/>
  <c r="O132" i="69"/>
  <c r="O131" i="69"/>
  <c r="O130" i="69"/>
  <c r="N121" i="69"/>
  <c r="L110" i="69"/>
  <c r="K103" i="69"/>
  <c r="R101" i="69"/>
  <c r="R100" i="69"/>
  <c r="K96" i="69"/>
  <c r="N47" i="69"/>
  <c r="K47" i="69"/>
  <c r="G47" i="69"/>
  <c r="N46" i="69"/>
  <c r="K46" i="69"/>
  <c r="G46" i="69"/>
  <c r="N45" i="69"/>
  <c r="K45" i="69"/>
  <c r="G45" i="69"/>
  <c r="B136" i="69" s="1"/>
  <c r="E30" i="69"/>
  <c r="E29" i="69"/>
  <c r="N123" i="69" s="1"/>
  <c r="E28" i="69"/>
  <c r="N119" i="69" s="1"/>
  <c r="E27" i="69"/>
  <c r="N127" i="69" s="1"/>
  <c r="M140" i="70"/>
  <c r="M137" i="70"/>
  <c r="M134" i="70"/>
  <c r="O132" i="70"/>
  <c r="O131" i="70"/>
  <c r="O130" i="70"/>
  <c r="L110" i="70"/>
  <c r="K103" i="70"/>
  <c r="R101" i="70"/>
  <c r="R100" i="70"/>
  <c r="K96" i="70"/>
  <c r="E62" i="70"/>
  <c r="N47" i="70"/>
  <c r="K47" i="70"/>
  <c r="G47" i="70"/>
  <c r="N46" i="70"/>
  <c r="K46" i="70"/>
  <c r="G46" i="70"/>
  <c r="N45" i="70"/>
  <c r="L136" i="70" s="1"/>
  <c r="K45" i="70"/>
  <c r="F136" i="70" s="1"/>
  <c r="G45" i="70"/>
  <c r="B136" i="70" s="1"/>
  <c r="E29" i="70"/>
  <c r="N123" i="70" s="1"/>
  <c r="E28" i="70"/>
  <c r="N119" i="70" s="1"/>
  <c r="E27" i="70"/>
  <c r="N127" i="70" s="1"/>
  <c r="M140" i="63"/>
  <c r="M137" i="63"/>
  <c r="M134" i="63"/>
  <c r="O132" i="63"/>
  <c r="O131" i="63"/>
  <c r="O130" i="63"/>
  <c r="L110" i="63"/>
  <c r="K103" i="63"/>
  <c r="R101" i="63"/>
  <c r="R100" i="63"/>
  <c r="K96" i="63"/>
  <c r="N47" i="63"/>
  <c r="K47" i="63"/>
  <c r="G47" i="63"/>
  <c r="N46" i="63"/>
  <c r="K46" i="63"/>
  <c r="G46" i="63"/>
  <c r="N45" i="63"/>
  <c r="K45" i="63"/>
  <c r="F136" i="63" s="1"/>
  <c r="G45" i="63"/>
  <c r="B136" i="63" s="1"/>
  <c r="E33" i="63"/>
  <c r="E32" i="63"/>
  <c r="E29" i="63"/>
  <c r="N123" i="63" s="1"/>
  <c r="E28" i="63"/>
  <c r="N119" i="63" s="1"/>
  <c r="E27" i="63"/>
  <c r="N127" i="63" s="1"/>
  <c r="M140" i="59"/>
  <c r="M137" i="59"/>
  <c r="M134" i="59"/>
  <c r="O132" i="59"/>
  <c r="O131" i="59"/>
  <c r="O130" i="59"/>
  <c r="L110" i="59"/>
  <c r="K103" i="59"/>
  <c r="R101" i="59"/>
  <c r="R100" i="59"/>
  <c r="K96" i="59"/>
  <c r="E78" i="59"/>
  <c r="N47" i="59"/>
  <c r="K47" i="59"/>
  <c r="G47" i="59"/>
  <c r="N46" i="59"/>
  <c r="K46" i="59"/>
  <c r="G46" i="59"/>
  <c r="N45" i="59"/>
  <c r="K45" i="59"/>
  <c r="F136" i="59" s="1"/>
  <c r="G45" i="59"/>
  <c r="B136" i="59" s="1"/>
  <c r="E29" i="59"/>
  <c r="N123" i="59" s="1"/>
  <c r="E28" i="59"/>
  <c r="N119" i="59" s="1"/>
  <c r="E27" i="59"/>
  <c r="N127" i="59" s="1"/>
  <c r="M140" i="61"/>
  <c r="M137" i="61"/>
  <c r="M134" i="61"/>
  <c r="O132" i="61"/>
  <c r="O131" i="61"/>
  <c r="O130" i="61"/>
  <c r="L110" i="61"/>
  <c r="K103" i="61"/>
  <c r="R101" i="61"/>
  <c r="R100" i="61"/>
  <c r="K96" i="61"/>
  <c r="N47" i="61"/>
  <c r="L142" i="61" s="1"/>
  <c r="K47" i="61"/>
  <c r="F142" i="61" s="1"/>
  <c r="G47" i="61"/>
  <c r="B142" i="61" s="1"/>
  <c r="N46" i="61"/>
  <c r="K46" i="61"/>
  <c r="G46" i="61"/>
  <c r="N45" i="61"/>
  <c r="K45" i="61"/>
  <c r="G45" i="61"/>
  <c r="E36"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F139" i="60" s="1"/>
  <c r="G46" i="60"/>
  <c r="N45" i="60"/>
  <c r="K45" i="60"/>
  <c r="G45" i="60"/>
  <c r="E29" i="60"/>
  <c r="N129" i="60" s="1"/>
  <c r="E28" i="60"/>
  <c r="N125" i="60" s="1"/>
  <c r="E27" i="60"/>
  <c r="N121" i="60" s="1"/>
  <c r="M140" i="4"/>
  <c r="M137" i="4"/>
  <c r="M134" i="4"/>
  <c r="O132" i="4"/>
  <c r="O131" i="4"/>
  <c r="O130" i="4"/>
  <c r="N120" i="4"/>
  <c r="L110" i="4"/>
  <c r="K103" i="4"/>
  <c r="R101" i="4"/>
  <c r="R100" i="4"/>
  <c r="K96" i="4"/>
  <c r="E63" i="4"/>
  <c r="N47" i="4"/>
  <c r="K47" i="4"/>
  <c r="G47" i="4"/>
  <c r="N46" i="4"/>
  <c r="K46" i="4"/>
  <c r="G46" i="4"/>
  <c r="N45" i="4"/>
  <c r="K45" i="4"/>
  <c r="G45" i="4"/>
  <c r="B136" i="4" s="1"/>
  <c r="E29" i="4"/>
  <c r="N123" i="4" s="1"/>
  <c r="E28" i="4"/>
  <c r="N119" i="4" s="1"/>
  <c r="E27" i="4"/>
  <c r="N127" i="4" s="1"/>
  <c r="R100" i="3"/>
  <c r="L110" i="3"/>
  <c r="K103" i="3"/>
  <c r="K96" i="3"/>
  <c r="N132" i="74" l="1"/>
  <c r="E72" i="4"/>
  <c r="B136" i="60"/>
  <c r="E33" i="61"/>
  <c r="L139" i="59"/>
  <c r="E44" i="63"/>
  <c r="F136" i="69"/>
  <c r="E54" i="69"/>
  <c r="E42" i="68"/>
  <c r="E36" i="66"/>
  <c r="E72" i="64"/>
  <c r="F136" i="72"/>
  <c r="E72" i="72"/>
  <c r="F136" i="76"/>
  <c r="E68" i="76"/>
  <c r="N132" i="76"/>
  <c r="B136" i="75"/>
  <c r="L142" i="75"/>
  <c r="E32" i="74"/>
  <c r="L142" i="74"/>
  <c r="E32" i="73"/>
  <c r="E62" i="71"/>
  <c r="B139" i="59"/>
  <c r="F139" i="59"/>
  <c r="L142" i="63"/>
  <c r="L136" i="69"/>
  <c r="F142" i="69"/>
  <c r="E44" i="66"/>
  <c r="F136" i="66"/>
  <c r="E75" i="64"/>
  <c r="N118" i="62"/>
  <c r="L136" i="76"/>
  <c r="F142" i="76"/>
  <c r="E72" i="75"/>
  <c r="N123" i="73"/>
  <c r="E75" i="71"/>
  <c r="E44" i="61"/>
  <c r="E78" i="63"/>
  <c r="N124" i="63"/>
  <c r="E52" i="68"/>
  <c r="N118" i="68"/>
  <c r="E44" i="65"/>
  <c r="E52" i="62"/>
  <c r="N119" i="62"/>
  <c r="B139" i="76"/>
  <c r="E53" i="74"/>
  <c r="E56" i="73"/>
  <c r="E84" i="63"/>
  <c r="N130" i="63"/>
  <c r="B142" i="70"/>
  <c r="E72" i="68"/>
  <c r="N119" i="68"/>
  <c r="E84" i="66"/>
  <c r="E76" i="62"/>
  <c r="N123" i="62"/>
  <c r="F139" i="76"/>
  <c r="E65" i="74"/>
  <c r="N123" i="74"/>
  <c r="E65" i="73"/>
  <c r="E42" i="4"/>
  <c r="E62" i="61"/>
  <c r="E56" i="59"/>
  <c r="N120" i="59"/>
  <c r="E86" i="63"/>
  <c r="N120" i="70"/>
  <c r="E76" i="68"/>
  <c r="N120" i="67"/>
  <c r="B139" i="74"/>
  <c r="E68" i="74"/>
  <c r="N126" i="74"/>
  <c r="L142" i="73"/>
  <c r="E36" i="71"/>
  <c r="E44" i="4"/>
  <c r="E72" i="59"/>
  <c r="E30" i="67"/>
  <c r="F142" i="67"/>
  <c r="E68" i="65"/>
  <c r="E33" i="64"/>
  <c r="E74" i="74"/>
  <c r="E42" i="71"/>
  <c r="E45" i="4"/>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B139" i="3" s="1"/>
  <c r="G22" i="2" s="1"/>
  <c r="N45" i="3"/>
  <c r="K45" i="3"/>
  <c r="F136" i="3" s="1"/>
  <c r="G45" i="3"/>
  <c r="O132" i="3"/>
  <c r="B142" i="3" s="1"/>
  <c r="G23" i="2" s="1"/>
  <c r="O131" i="3"/>
  <c r="L142" i="3" l="1"/>
  <c r="I23" i="2" s="1"/>
  <c r="I83" i="2" s="1"/>
  <c r="N47" i="1" s="1"/>
  <c r="F142" i="3"/>
  <c r="H23" i="2" s="1"/>
  <c r="H83" i="2" s="1"/>
  <c r="K47" i="1" s="1"/>
  <c r="L139" i="3"/>
  <c r="I22" i="2" s="1"/>
  <c r="L136" i="3"/>
  <c r="B136" i="3"/>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H161" i="23"/>
  <c r="F161" i="23"/>
  <c r="J160" i="23"/>
  <c r="N49" i="1" s="1"/>
  <c r="N52" i="1" s="1"/>
  <c r="H160" i="23"/>
  <c r="K49" i="1" s="1"/>
  <c r="K52" i="1" s="1"/>
  <c r="F160" i="23"/>
  <c r="H49" i="1" s="1"/>
  <c r="H52" i="1" s="1"/>
  <c r="J159" i="23"/>
  <c r="N48" i="1" s="1"/>
  <c r="N51" i="1" s="1"/>
  <c r="H159" i="23"/>
  <c r="K48" i="1" s="1"/>
  <c r="F159" i="23"/>
  <c r="H48" i="1" s="1"/>
  <c r="H51" i="1" s="1"/>
  <c r="N50" i="1"/>
  <c r="N53"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<sst xmlns="http://schemas.openxmlformats.org/spreadsheetml/2006/main" count="2950" uniqueCount="193">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</sst>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18">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1" fillId="0" borderId="0" xfId="0" applyFont="1" applyAlignment="1">
      <alignment horizontal="justify"/>
    </xf>
    <xf numFmtId="0" fontId="7" fillId="0" borderId="0" xfId="0" applyFont="1"/>
    <xf numFmtId="0" fontId="1" fillId="0" borderId="0" xfId="0" applyFont="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4" fillId="0" borderId="0" xfId="0" applyFont="1"/>
    <xf numFmtId="0" fontId="17" fillId="0" borderId="0" xfId="0" applyFont="1" applyProtection="1">
      <protection hidden="1"/>
    </xf>
    <xf numFmtId="14" fontId="0" fillId="0" borderId="0" xfId="0" applyNumberFormat="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Protection="1">
      <protection hidden="1"/>
    </xf>
    <xf numFmtId="0" fontId="9" fillId="0" borderId="0" xfId="0" applyFont="1" applyAlignment="1">
      <alignment horizontal="center"/>
    </xf>
    <xf numFmtId="0" fontId="1" fillId="0" borderId="6" xfId="0" applyFont="1" applyBorder="1" applyAlignment="1" applyProtection="1">
      <alignment horizontal="center"/>
      <protection hidden="1"/>
    </xf>
    <xf numFmtId="0" fontId="23" fillId="0" borderId="0" xfId="0" applyFont="1" applyAlignment="1">
      <alignment vertical="top" wrapText="1"/>
    </xf>
    <xf numFmtId="0" fontId="3" fillId="0" borderId="0" xfId="0" applyFont="1" applyAlignment="1">
      <alignment horizontal="center"/>
    </xf>
    <xf numFmtId="0" fontId="11" fillId="0" borderId="8" xfId="0" applyFont="1" applyBorder="1" applyAlignment="1">
      <alignment horizontal="justify" vertical="top" wrapText="1"/>
    </xf>
    <xf numFmtId="0" fontId="11" fillId="0" borderId="0" xfId="0" applyFont="1" applyAlignment="1">
      <alignment horizontal="justify" vertical="top" wrapText="1"/>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4" borderId="7"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lignment horizontal="center" vertical="center" wrapText="1"/>
    </xf>
    <xf numFmtId="0" fontId="1" fillId="4" borderId="15" xfId="0" applyFont="1" applyFill="1" applyBorder="1" applyAlignment="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xf numFmtId="0" fontId="1" fillId="0" borderId="7" xfId="0" applyFont="1" applyBorder="1" applyAlignment="1">
      <alignment vertical="center"/>
    </xf>
    <xf numFmtId="0" fontId="1" fillId="0" borderId="7" xfId="0" applyFont="1" applyBorder="1" applyAlignment="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xf>
    <xf numFmtId="0" fontId="0" fillId="0" borderId="0" xfId="0"/>
    <xf numFmtId="166" fontId="1" fillId="2" borderId="4" xfId="0" applyNumberFormat="1" applyFont="1" applyFill="1" applyBorder="1" applyAlignment="1" applyProtection="1">
      <alignment horizontal="center"/>
      <protection locked="0"/>
    </xf>
    <xf numFmtId="166" fontId="0" fillId="2" borderId="4" xfId="0" applyNumberFormat="1" applyFill="1" applyBorder="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Protection="1">
      <protection locked="0"/>
    </xf>
    <xf numFmtId="0" fontId="2" fillId="0" borderId="9" xfId="0" applyFont="1" applyBorder="1" applyAlignment="1">
      <alignment horizontal="left" vertical="top" wrapText="1" indent="1"/>
    </xf>
    <xf numFmtId="0" fontId="0" fillId="0" borderId="9" xfId="0" applyBorder="1" applyAlignment="1">
      <alignment horizontal="left" indent="1"/>
    </xf>
    <xf numFmtId="0" fontId="0" fillId="0" borderId="11" xfId="0" applyBorder="1" applyAlignment="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lignment horizontal="left" vertical="top" wrapText="1" indent="1"/>
    </xf>
    <xf numFmtId="0" fontId="0" fillId="0" borderId="4" xfId="0" applyBorder="1" applyAlignment="1">
      <alignment horizontal="left" vertical="top" wrapText="1" indent="1"/>
    </xf>
    <xf numFmtId="0" fontId="1" fillId="4" borderId="17"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Font="1" applyFill="1" applyBorder="1" applyAlignment="1" applyProtection="1">
      <alignment horizontal="center" vertical="top" wrapText="1"/>
      <protection locked="0"/>
    </xf>
    <xf numFmtId="0" fontId="11" fillId="4" borderId="11"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lignment horizontal="center" vertical="center" wrapText="1"/>
    </xf>
    <xf numFmtId="4" fontId="1" fillId="4" borderId="9"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0" fontId="2" fillId="0" borderId="17" xfId="0" applyFont="1" applyBorder="1" applyAlignment="1">
      <alignment horizontal="left" vertical="top" wrapText="1" indent="1"/>
    </xf>
    <xf numFmtId="0" fontId="16" fillId="0" borderId="0" xfId="0" applyFont="1" applyAlignment="1">
      <alignment horizontal="left" vertical="top" wrapText="1" indent="1"/>
    </xf>
    <xf numFmtId="0" fontId="1" fillId="2" borderId="0" xfId="0" applyFont="1" applyFill="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lignment horizontal="center" vertical="top" wrapText="1"/>
    </xf>
    <xf numFmtId="1" fontId="0" fillId="4" borderId="9" xfId="0" applyNumberFormat="1" applyFill="1" applyBorder="1" applyAlignment="1">
      <alignment horizontal="center" vertical="top" wrapText="1"/>
    </xf>
    <xf numFmtId="1" fontId="0" fillId="4" borderId="11" xfId="0" applyNumberFormat="1" applyFill="1" applyBorder="1" applyAlignment="1">
      <alignment horizontal="center" vertical="top" wrapText="1"/>
    </xf>
    <xf numFmtId="0" fontId="0" fillId="0" borderId="11" xfId="0" applyBorder="1" applyAlignment="1">
      <alignment horizontal="left" vertical="top" wrapText="1" indent="1"/>
    </xf>
    <xf numFmtId="1" fontId="1" fillId="4" borderId="0" xfId="0" applyNumberFormat="1" applyFont="1" applyFill="1" applyAlignment="1">
      <alignment horizontal="center" vertical="top" wrapText="1"/>
    </xf>
    <xf numFmtId="1" fontId="0" fillId="4" borderId="0" xfId="0" applyNumberFormat="1" applyFill="1" applyAlignment="1">
      <alignment horizontal="center" vertical="top" wrapText="1"/>
    </xf>
    <xf numFmtId="1" fontId="1" fillId="4" borderId="9" xfId="0" applyNumberFormat="1" applyFont="1" applyFill="1" applyBorder="1" applyAlignment="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Alignment="1">
      <alignment horizontal="center" vertical="top" wrapText="1"/>
    </xf>
    <xf numFmtId="0" fontId="9" fillId="0" borderId="16" xfId="0" applyFont="1" applyBorder="1" applyAlignment="1">
      <alignment horizontal="center"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13" xfId="0" applyFont="1" applyBorder="1" applyAlignment="1">
      <alignment horizontal="center" vertical="top" wrapText="1"/>
    </xf>
    <xf numFmtId="0" fontId="9" fillId="0" borderId="4" xfId="0" applyFont="1" applyBorder="1" applyAlignment="1">
      <alignment horizontal="center" vertical="top" wrapText="1"/>
    </xf>
    <xf numFmtId="0" fontId="9" fillId="0" borderId="14" xfId="0" applyFont="1" applyBorder="1" applyAlignment="1">
      <alignment horizontal="center" vertical="top" wrapText="1"/>
    </xf>
    <xf numFmtId="0" fontId="1" fillId="4" borderId="9" xfId="0" applyFont="1" applyFill="1" applyBorder="1" applyAlignment="1" applyProtection="1">
      <alignment horizontal="center" vertical="top" wrapText="1"/>
      <protection locked="0"/>
    </xf>
    <xf numFmtId="0" fontId="1" fillId="4" borderId="11" xfId="0"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top" wrapText="1"/>
      <protection locked="0"/>
    </xf>
    <xf numFmtId="0" fontId="1" fillId="4" borderId="3" xfId="0"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 xfId="0" applyFont="1" applyBorder="1" applyAlignment="1">
      <alignment horizontal="center" vertical="top" wrapText="1"/>
    </xf>
    <xf numFmtId="0" fontId="7" fillId="0" borderId="16" xfId="0" applyFont="1" applyBorder="1" applyAlignment="1" applyProtection="1">
      <alignment horizontal="left" vertical="top" wrapText="1"/>
      <protection hidden="1"/>
    </xf>
    <xf numFmtId="0" fontId="7" fillId="0" borderId="8"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7"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14" xfId="0" applyFont="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Alignment="1">
      <alignment horizontal="center"/>
    </xf>
    <xf numFmtId="164" fontId="1" fillId="0" borderId="0" xfId="0" applyNumberFormat="1" applyFont="1" applyAlignment="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Alignment="1">
      <alignment horizontal="left" vertical="top" wrapText="1" indent="1"/>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xf numFmtId="0" fontId="1" fillId="0" borderId="1" xfId="0" applyFont="1" applyBorder="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xf numFmtId="0" fontId="1" fillId="0" borderId="7" xfId="0" applyFont="1" applyBorder="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lignment horizontal="center"/>
    </xf>
    <xf numFmtId="0" fontId="0" fillId="0" borderId="4" xfId="0" applyBorder="1"/>
    <xf numFmtId="0" fontId="3" fillId="0" borderId="0" xfId="0" applyFont="1" applyAlignment="1">
      <alignment horizontal="center"/>
    </xf>
    <xf numFmtId="166" fontId="1" fillId="0" borderId="4" xfId="0" applyNumberFormat="1" applyFont="1" applyBorder="1" applyAlignment="1">
      <alignment horizontal="center"/>
    </xf>
    <xf numFmtId="166" fontId="0" fillId="0" borderId="4" xfId="0" applyNumberFormat="1" applyBorder="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customWidth="1"/>
    <col min="10" max="10" width="3.5" customWidth="1"/>
    <col min="11" max="11" width="4.1640625" customWidth="1"/>
    <col min="12" max="12" width="5.83203125" customWidth="1"/>
    <col min="13" max="13" width="7.6640625" customWidth="1"/>
    <col min="14" max="14" width="5.83203125"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5" t="s">
        <v>56</v>
      </c>
      <c r="J1" s="5"/>
      <c r="K1" s="5"/>
      <c r="L1" s="5"/>
      <c r="M1" s="5"/>
      <c r="N1" s="5"/>
    </row>
    <row r="2" spans="1:20" ht="15" customHeight="1">
      <c r="I2" s="5" t="s">
        <v>57</v>
      </c>
      <c r="J2" s="5"/>
      <c r="K2" s="5"/>
      <c r="L2" s="5"/>
      <c r="M2" s="5"/>
    </row>
    <row r="3" spans="1:20" ht="15.75" customHeight="1">
      <c r="I3" s="5" t="s">
        <v>87</v>
      </c>
      <c r="J3" s="5"/>
      <c r="K3" s="5"/>
      <c r="L3" s="5"/>
      <c r="M3" s="5"/>
    </row>
    <row r="4" spans="1:20" ht="14.25" customHeight="1">
      <c r="I4" s="5" t="s">
        <v>88</v>
      </c>
      <c r="J4" s="5"/>
      <c r="K4" s="5"/>
      <c r="L4" s="5"/>
      <c r="M4" s="5"/>
    </row>
    <row r="5" spans="1:20" ht="14.25" customHeight="1">
      <c r="I5" s="5" t="s">
        <v>89</v>
      </c>
      <c r="J5" s="5"/>
      <c r="K5" s="5"/>
      <c r="L5" s="5"/>
      <c r="M5" s="28"/>
    </row>
    <row r="6" spans="1:20" ht="14.25" customHeight="1">
      <c r="I6" s="5" t="s">
        <v>192</v>
      </c>
      <c r="J6" s="5"/>
      <c r="K6" s="5"/>
      <c r="L6" s="5"/>
      <c r="M6" s="28"/>
    </row>
    <row r="7" spans="1:20" ht="14.25" customHeight="1">
      <c r="I7" s="5" t="s">
        <v>191</v>
      </c>
      <c r="J7" s="5"/>
      <c r="K7" s="5"/>
      <c r="L7" s="5"/>
      <c r="M7" s="28"/>
    </row>
    <row r="8" spans="1:20" ht="28.5" customHeight="1">
      <c r="A8" s="1"/>
      <c r="D8" s="12" t="s">
        <v>174</v>
      </c>
      <c r="E8" s="12"/>
    </row>
    <row r="9" spans="1:20" ht="14.25" customHeight="1">
      <c r="A9" s="110" t="s">
        <v>175</v>
      </c>
      <c r="B9" s="111"/>
      <c r="C9" s="111"/>
      <c r="D9" s="111"/>
      <c r="E9" s="111"/>
      <c r="F9" s="111"/>
      <c r="G9" s="111"/>
      <c r="H9" s="111"/>
      <c r="I9" s="111"/>
      <c r="J9" s="111"/>
      <c r="K9" s="111"/>
      <c r="L9" s="111"/>
      <c r="M9" s="111"/>
      <c r="N9" s="111"/>
      <c r="O9" s="111"/>
    </row>
    <row r="10" spans="1:20" ht="13.5" customHeight="1">
      <c r="A10" s="1"/>
      <c r="F10" s="1" t="s">
        <v>140</v>
      </c>
    </row>
    <row r="11" spans="1:20" ht="15.75">
      <c r="A11" s="2"/>
      <c r="E11" s="112" t="s">
        <v>72</v>
      </c>
      <c r="F11" s="113"/>
      <c r="G11" s="113"/>
      <c r="O11" s="15"/>
    </row>
    <row r="12" spans="1:20" ht="12" customHeight="1">
      <c r="A12" s="2"/>
      <c r="E12" s="232" t="s">
        <v>0</v>
      </c>
      <c r="F12" s="232"/>
      <c r="G12" s="232"/>
    </row>
    <row r="13" spans="1:20" ht="15" customHeight="1">
      <c r="A13" s="2"/>
      <c r="E13" s="115" t="s">
        <v>72</v>
      </c>
      <c r="F13" s="116"/>
      <c r="G13" s="116"/>
    </row>
    <row r="14" spans="1:20" ht="11.25" customHeight="1">
      <c r="A14" s="2"/>
      <c r="E14" s="232" t="s">
        <v>58</v>
      </c>
      <c r="F14" s="232"/>
      <c r="G14" s="232"/>
    </row>
    <row r="15" spans="1:20" ht="16.5" customHeight="1">
      <c r="A15" s="2"/>
      <c r="F15" s="31"/>
    </row>
    <row r="16" spans="1:20" ht="13.5">
      <c r="A16" s="114" t="s">
        <v>1</v>
      </c>
      <c r="B16" s="111"/>
      <c r="C16" s="76"/>
      <c r="L16" s="20"/>
      <c r="M16" s="20"/>
      <c r="N16" s="20"/>
      <c r="Q16" s="20" t="str">
        <f>IF(AND(TRIM(C16)="x",TRIM(C17)="x"),"Užpildykite PIRMINĖ arba PATIKSLINTA",(IF(AND(TRIM(C16)="",TRIM(C17)=""),"Užpildykite PIRMINĖ arba PATIKSLINTA","")))</f>
        <v>Užpildykite PIRMINĖ arba PATIKSLINTA</v>
      </c>
      <c r="R16" s="20"/>
      <c r="S16" s="20"/>
      <c r="T16" s="20"/>
    </row>
    <row r="17" spans="1:20" ht="13.5">
      <c r="A17" s="114" t="s">
        <v>2</v>
      </c>
      <c r="B17" s="111"/>
      <c r="C17" s="76"/>
      <c r="Q17" s="20"/>
      <c r="R17" s="20"/>
      <c r="S17" s="20"/>
      <c r="T17" s="20"/>
    </row>
    <row r="18" spans="1:20" ht="6.75" customHeight="1">
      <c r="A18" s="2"/>
    </row>
    <row r="19" spans="1:20" ht="18.75" customHeight="1">
      <c r="A19" s="79" t="s">
        <v>141</v>
      </c>
      <c r="B19" s="117" t="s">
        <v>3</v>
      </c>
      <c r="C19" s="118"/>
      <c r="D19" s="118"/>
      <c r="E19" s="118"/>
      <c r="F19" s="118"/>
      <c r="G19" s="118"/>
      <c r="H19" s="118"/>
      <c r="I19" s="118"/>
      <c r="J19" s="118"/>
      <c r="K19" s="118"/>
      <c r="L19" s="118"/>
      <c r="M19" s="118"/>
      <c r="N19" s="118"/>
      <c r="O19" s="119"/>
      <c r="Q19" s="20"/>
      <c r="R19" s="20"/>
      <c r="S19" s="20"/>
      <c r="T19" s="20"/>
    </row>
    <row r="20" spans="1:20" ht="34.5" customHeight="1">
      <c r="A20" s="233"/>
      <c r="B20" s="174"/>
      <c r="C20" s="174"/>
      <c r="D20" s="174"/>
      <c r="E20" s="174"/>
      <c r="F20" s="174"/>
      <c r="G20" s="174"/>
      <c r="H20" s="174"/>
      <c r="I20" s="174"/>
      <c r="J20" s="174"/>
      <c r="K20" s="174"/>
      <c r="L20" s="174"/>
      <c r="M20" s="174"/>
      <c r="N20" s="174"/>
      <c r="O20" s="234"/>
      <c r="Q20" s="20"/>
      <c r="R20" s="20"/>
      <c r="S20" s="20"/>
      <c r="T20" s="20"/>
    </row>
    <row r="21" spans="1:20" ht="20.100000000000001" customHeight="1">
      <c r="A21" s="79" t="s">
        <v>112</v>
      </c>
      <c r="B21" s="120" t="s">
        <v>59</v>
      </c>
      <c r="C21" s="121"/>
      <c r="D21" s="121"/>
      <c r="E21" s="121"/>
      <c r="F21" s="121"/>
      <c r="G21" s="121"/>
      <c r="H21" s="121"/>
      <c r="I21" s="121"/>
      <c r="J21" s="121"/>
      <c r="K21" s="121"/>
      <c r="L21" s="121"/>
      <c r="M21" s="121"/>
      <c r="N21" s="121"/>
      <c r="O21" s="122"/>
    </row>
    <row r="22" spans="1:20" ht="37.5" customHeight="1">
      <c r="A22" s="233"/>
      <c r="B22" s="174"/>
      <c r="C22" s="174"/>
      <c r="D22" s="174"/>
      <c r="E22" s="174"/>
      <c r="F22" s="174"/>
      <c r="G22" s="174"/>
      <c r="H22" s="174"/>
      <c r="I22" s="174"/>
      <c r="J22" s="174"/>
      <c r="K22" s="174"/>
      <c r="L22" s="174"/>
      <c r="M22" s="174"/>
      <c r="N22" s="174"/>
      <c r="O22" s="234"/>
    </row>
    <row r="23" spans="1:20" ht="20.100000000000001" customHeight="1">
      <c r="A23" s="79" t="s">
        <v>113</v>
      </c>
      <c r="B23" s="120" t="s">
        <v>4</v>
      </c>
      <c r="C23" s="121"/>
      <c r="D23" s="121"/>
      <c r="E23" s="121"/>
      <c r="F23" s="121"/>
      <c r="G23" s="121"/>
      <c r="H23" s="121"/>
      <c r="I23" s="121"/>
      <c r="J23" s="121"/>
      <c r="K23" s="121"/>
      <c r="L23" s="121"/>
      <c r="M23" s="121"/>
      <c r="N23" s="121"/>
      <c r="O23" s="122"/>
    </row>
    <row r="24" spans="1:20" ht="36.75" customHeight="1">
      <c r="A24" s="211"/>
      <c r="B24" s="212"/>
      <c r="C24" s="212"/>
      <c r="D24" s="212"/>
      <c r="E24" s="212"/>
      <c r="F24" s="212"/>
      <c r="G24" s="212"/>
      <c r="H24" s="212"/>
      <c r="I24" s="212"/>
      <c r="J24" s="212"/>
      <c r="K24" s="212"/>
      <c r="L24" s="212"/>
      <c r="M24" s="212"/>
      <c r="N24" s="212"/>
      <c r="O24" s="213"/>
    </row>
    <row r="25" spans="1:20" ht="20.100000000000001" customHeight="1">
      <c r="A25" s="79" t="s">
        <v>114</v>
      </c>
      <c r="B25" s="120" t="s">
        <v>86</v>
      </c>
      <c r="C25" s="121"/>
      <c r="D25" s="121"/>
      <c r="E25" s="121"/>
      <c r="F25" s="121"/>
      <c r="G25" s="121"/>
      <c r="H25" s="121"/>
      <c r="I25" s="121"/>
      <c r="J25" s="121"/>
      <c r="K25" s="121"/>
      <c r="L25" s="121"/>
      <c r="M25" s="121"/>
      <c r="N25" s="121"/>
      <c r="O25" s="122"/>
    </row>
    <row r="26" spans="1:20" ht="37.5" customHeight="1">
      <c r="A26" s="233"/>
      <c r="B26" s="174"/>
      <c r="C26" s="174"/>
      <c r="D26" s="174"/>
      <c r="E26" s="174"/>
      <c r="F26" s="174"/>
      <c r="G26" s="174"/>
      <c r="H26" s="174"/>
      <c r="I26" s="174"/>
      <c r="J26" s="174"/>
      <c r="K26" s="174"/>
      <c r="L26" s="174"/>
      <c r="M26" s="174"/>
      <c r="N26" s="174"/>
      <c r="O26" s="234"/>
    </row>
    <row r="27" spans="1:20" ht="20.100000000000001" customHeight="1">
      <c r="A27" s="79" t="s">
        <v>115</v>
      </c>
      <c r="B27" s="120" t="s">
        <v>5</v>
      </c>
      <c r="C27" s="121"/>
      <c r="D27" s="121"/>
      <c r="E27" s="121"/>
      <c r="F27" s="121"/>
      <c r="G27" s="121"/>
      <c r="H27" s="121"/>
      <c r="I27" s="121"/>
      <c r="J27" s="121"/>
      <c r="K27" s="121"/>
      <c r="L27" s="121"/>
      <c r="M27" s="121"/>
      <c r="N27" s="121"/>
      <c r="O27" s="122"/>
    </row>
    <row r="28" spans="1:20" ht="39" customHeight="1">
      <c r="A28" s="233"/>
      <c r="B28" s="174"/>
      <c r="C28" s="174"/>
      <c r="D28" s="174"/>
      <c r="E28" s="174"/>
      <c r="F28" s="174"/>
      <c r="G28" s="174"/>
      <c r="H28" s="174"/>
      <c r="I28" s="174"/>
      <c r="J28" s="174"/>
      <c r="K28" s="174"/>
      <c r="L28" s="174"/>
      <c r="M28" s="174"/>
      <c r="N28" s="174"/>
      <c r="O28" s="234"/>
    </row>
    <row r="29" spans="1:20" ht="20.100000000000001" customHeight="1">
      <c r="A29" s="79" t="s">
        <v>116</v>
      </c>
      <c r="B29" s="120" t="s">
        <v>60</v>
      </c>
      <c r="C29" s="121"/>
      <c r="D29" s="121"/>
      <c r="E29" s="121"/>
      <c r="F29" s="121"/>
      <c r="G29" s="121"/>
      <c r="H29" s="121"/>
      <c r="I29" s="121"/>
      <c r="J29" s="121"/>
      <c r="K29" s="121"/>
      <c r="L29" s="121"/>
      <c r="M29" s="121"/>
      <c r="N29" s="121"/>
      <c r="O29" s="122"/>
    </row>
    <row r="30" spans="1:20" ht="36.75" customHeight="1">
      <c r="A30" s="233"/>
      <c r="B30" s="174"/>
      <c r="C30" s="174"/>
      <c r="D30" s="174"/>
      <c r="E30" s="174"/>
      <c r="F30" s="174"/>
      <c r="G30" s="174"/>
      <c r="H30" s="174"/>
      <c r="I30" s="174"/>
      <c r="J30" s="174"/>
      <c r="K30" s="174"/>
      <c r="L30" s="174"/>
      <c r="M30" s="174"/>
      <c r="N30" s="174"/>
      <c r="O30" s="234"/>
    </row>
    <row r="31" spans="1:20" ht="18" customHeight="1">
      <c r="A31" s="79" t="s">
        <v>117</v>
      </c>
      <c r="B31" s="126" t="s">
        <v>6</v>
      </c>
      <c r="C31" s="126"/>
      <c r="D31" s="126"/>
      <c r="E31" s="126"/>
      <c r="F31" s="126"/>
      <c r="G31" s="126"/>
      <c r="H31" s="126"/>
      <c r="I31" s="126"/>
      <c r="J31" s="126"/>
      <c r="K31" s="126"/>
      <c r="L31" s="126"/>
      <c r="M31" s="126"/>
      <c r="N31" s="126"/>
      <c r="O31" s="127"/>
    </row>
    <row r="32" spans="1:20" ht="18" customHeight="1">
      <c r="A32" s="136" t="s">
        <v>7</v>
      </c>
      <c r="B32" s="227"/>
      <c r="C32" s="227"/>
      <c r="D32" s="227"/>
      <c r="E32" s="227"/>
      <c r="F32" s="227"/>
      <c r="G32" s="227"/>
      <c r="H32" s="227"/>
      <c r="I32" s="227"/>
      <c r="J32" s="227"/>
      <c r="K32" s="227"/>
      <c r="L32" s="227"/>
      <c r="M32" s="227"/>
      <c r="N32" s="228"/>
      <c r="O32" s="77"/>
      <c r="Q32" s="21"/>
    </row>
    <row r="33" spans="1:25" ht="18" customHeight="1">
      <c r="A33" s="136" t="s">
        <v>8</v>
      </c>
      <c r="B33" s="227"/>
      <c r="C33" s="227"/>
      <c r="D33" s="227"/>
      <c r="E33" s="227"/>
      <c r="F33" s="227"/>
      <c r="G33" s="227"/>
      <c r="H33" s="227"/>
      <c r="I33" s="227"/>
      <c r="J33" s="227"/>
      <c r="K33" s="227"/>
      <c r="L33" s="227"/>
      <c r="M33" s="227"/>
      <c r="N33" s="228"/>
      <c r="O33" s="77"/>
      <c r="Q33" s="183" t="str">
        <f>IF(AND(TRIM(O32)="",OR(TRIM(O33)="x",TRIM(O34)="x")),"",(IF(AND(TRIM(O32)="x",TRIM(O33)="",TRIM(O34)=""),"", "Pasirinkite &lt;Verslo subjekto tipą&gt;: SAVARANKIŠKA arba PARTNERINĖ (ir,arba) SUSIJUSI")))</f>
        <v>Pasirinkite &lt;Verslo subjekto tipą&gt;: SAVARANKIŠKA arba PARTNERINĖ (ir,arba) SUSIJUSI</v>
      </c>
      <c r="R33" s="184"/>
      <c r="S33" s="184"/>
      <c r="T33" s="184"/>
      <c r="U33" s="184"/>
      <c r="V33" s="184"/>
    </row>
    <row r="34" spans="1:25" ht="18" customHeight="1">
      <c r="A34" s="136" t="s">
        <v>9</v>
      </c>
      <c r="B34" s="227"/>
      <c r="C34" s="227"/>
      <c r="D34" s="227"/>
      <c r="E34" s="227"/>
      <c r="F34" s="227"/>
      <c r="G34" s="227"/>
      <c r="H34" s="227"/>
      <c r="I34" s="227"/>
      <c r="J34" s="227"/>
      <c r="K34" s="227"/>
      <c r="L34" s="227"/>
      <c r="M34" s="227"/>
      <c r="N34" s="228"/>
      <c r="O34" s="77"/>
      <c r="Q34" s="184"/>
      <c r="R34" s="184"/>
      <c r="S34" s="184"/>
      <c r="T34" s="184"/>
      <c r="U34" s="184"/>
      <c r="V34" s="184"/>
    </row>
    <row r="35" spans="1:25" ht="142.15" customHeight="1">
      <c r="A35" s="192" t="s">
        <v>118</v>
      </c>
      <c r="B35" s="195" t="s">
        <v>129</v>
      </c>
      <c r="C35" s="196"/>
      <c r="D35" s="196"/>
      <c r="E35" s="196"/>
      <c r="F35" s="197"/>
      <c r="G35" s="147" t="s">
        <v>103</v>
      </c>
      <c r="H35" s="201"/>
      <c r="I35" s="202"/>
      <c r="J35" s="147" t="s">
        <v>104</v>
      </c>
      <c r="K35" s="201"/>
      <c r="L35" s="201"/>
      <c r="M35" s="202"/>
      <c r="N35" s="147" t="s">
        <v>105</v>
      </c>
      <c r="O35" s="148"/>
      <c r="Q35" s="194" t="s">
        <v>73</v>
      </c>
      <c r="R35" s="194"/>
      <c r="S35" s="194"/>
      <c r="T35" s="194"/>
      <c r="U35" s="194"/>
      <c r="V35" s="194"/>
    </row>
    <row r="36" spans="1:25" ht="36.6" customHeight="1">
      <c r="A36" s="193"/>
      <c r="B36" s="198"/>
      <c r="C36" s="199"/>
      <c r="D36" s="199"/>
      <c r="E36" s="199"/>
      <c r="F36" s="200"/>
      <c r="G36" s="149"/>
      <c r="H36" s="150"/>
      <c r="I36" s="151"/>
      <c r="J36" s="158"/>
      <c r="K36" s="159"/>
      <c r="L36" s="159"/>
      <c r="M36" s="160"/>
      <c r="N36" s="161"/>
      <c r="O36" s="162"/>
      <c r="Q36" s="194" t="s">
        <v>106</v>
      </c>
      <c r="R36" s="194"/>
      <c r="S36" s="194"/>
      <c r="T36" s="194"/>
      <c r="U36" s="194"/>
      <c r="V36" s="194"/>
      <c r="W36" s="194"/>
      <c r="X36" s="194"/>
      <c r="Y36" s="194"/>
    </row>
    <row r="37" spans="1:25" ht="18" customHeight="1">
      <c r="A37" s="79" t="s">
        <v>119</v>
      </c>
      <c r="B37" s="120" t="s">
        <v>10</v>
      </c>
      <c r="C37" s="121"/>
      <c r="D37" s="121"/>
      <c r="E37" s="121"/>
      <c r="F37" s="121"/>
      <c r="G37" s="121"/>
      <c r="H37" s="121"/>
      <c r="I37" s="121"/>
      <c r="J37" s="121"/>
      <c r="K37" s="121"/>
      <c r="L37" s="121"/>
      <c r="M37" s="121"/>
      <c r="N37" s="121"/>
      <c r="O37" s="122"/>
      <c r="Q37" s="30"/>
      <c r="R37" s="30"/>
      <c r="S37" s="30"/>
      <c r="T37" s="30"/>
      <c r="U37" s="30"/>
      <c r="V37" s="30"/>
      <c r="W37" s="30"/>
    </row>
    <row r="38" spans="1:25" ht="83.25" customHeight="1">
      <c r="A38" s="128"/>
      <c r="B38" s="128"/>
      <c r="C38" s="128"/>
      <c r="D38" s="128"/>
      <c r="E38" s="128"/>
      <c r="F38" s="128"/>
      <c r="G38" s="128"/>
      <c r="H38" s="226" t="s">
        <v>130</v>
      </c>
      <c r="I38" s="164"/>
      <c r="J38" s="165"/>
      <c r="K38" s="226" t="s">
        <v>121</v>
      </c>
      <c r="L38" s="164"/>
      <c r="M38" s="165"/>
      <c r="N38" s="164" t="s">
        <v>122</v>
      </c>
      <c r="O38" s="165"/>
    </row>
    <row r="39" spans="1:25" ht="41.1" customHeight="1">
      <c r="A39" s="152" t="s">
        <v>53</v>
      </c>
      <c r="B39" s="153"/>
      <c r="C39" s="138" t="s">
        <v>52</v>
      </c>
      <c r="D39" s="139"/>
      <c r="E39" s="139"/>
      <c r="F39" s="140"/>
      <c r="G39" s="52" t="str">
        <f>'1F'!G$36&amp;""</f>
        <v/>
      </c>
      <c r="H39" s="166"/>
      <c r="I39" s="167"/>
      <c r="J39" s="168"/>
      <c r="K39" s="166"/>
      <c r="L39" s="167"/>
      <c r="M39" s="168"/>
      <c r="N39" s="167"/>
      <c r="O39" s="168"/>
    </row>
    <row r="40" spans="1:25" ht="41.1" customHeight="1">
      <c r="A40" s="154"/>
      <c r="B40" s="155"/>
      <c r="C40" s="141"/>
      <c r="D40" s="142"/>
      <c r="E40" s="142"/>
      <c r="F40" s="143"/>
      <c r="G40" s="52" t="str">
        <f>'1F'!J$36&amp;""</f>
        <v/>
      </c>
      <c r="H40" s="166"/>
      <c r="I40" s="167"/>
      <c r="J40" s="168"/>
      <c r="K40" s="166"/>
      <c r="L40" s="167"/>
      <c r="M40" s="168"/>
      <c r="N40" s="167"/>
      <c r="O40" s="168"/>
    </row>
    <row r="41" spans="1:25" ht="41.1" customHeight="1">
      <c r="A41" s="156"/>
      <c r="B41" s="157"/>
      <c r="C41" s="144"/>
      <c r="D41" s="145"/>
      <c r="E41" s="145"/>
      <c r="F41" s="146"/>
      <c r="G41" s="52" t="str">
        <f>'1F'!N$36&amp;""</f>
        <v/>
      </c>
      <c r="H41" s="166"/>
      <c r="I41" s="167"/>
      <c r="J41" s="168"/>
      <c r="K41" s="166"/>
      <c r="L41" s="167"/>
      <c r="M41" s="168"/>
      <c r="N41" s="167"/>
      <c r="O41" s="168"/>
    </row>
    <row r="42" spans="1:25" ht="41.1" customHeight="1">
      <c r="A42" s="152" t="s">
        <v>54</v>
      </c>
      <c r="B42" s="153"/>
      <c r="C42" s="138" t="s">
        <v>176</v>
      </c>
      <c r="D42" s="139"/>
      <c r="E42" s="139"/>
      <c r="F42" s="140"/>
      <c r="G42" s="52" t="str">
        <f>'1F'!G$36&amp;""</f>
        <v/>
      </c>
      <c r="H42" s="169">
        <f>'1S'!A$27</f>
        <v>0</v>
      </c>
      <c r="I42" s="170"/>
      <c r="J42" s="171"/>
      <c r="K42" s="169">
        <f>'1S'!G$27</f>
        <v>0</v>
      </c>
      <c r="L42" s="170"/>
      <c r="M42" s="170"/>
      <c r="N42" s="169">
        <f>'1S'!I$27</f>
        <v>0</v>
      </c>
      <c r="O42" s="171"/>
    </row>
    <row r="43" spans="1:25" ht="41.1" customHeight="1">
      <c r="A43" s="154"/>
      <c r="B43" s="155"/>
      <c r="C43" s="141"/>
      <c r="D43" s="142"/>
      <c r="E43" s="142"/>
      <c r="F43" s="143"/>
      <c r="G43" s="52" t="str">
        <f>'1F'!J$36&amp;""</f>
        <v/>
      </c>
      <c r="H43" s="169">
        <f>'1S'!A$30</f>
        <v>0</v>
      </c>
      <c r="I43" s="170"/>
      <c r="J43" s="170"/>
      <c r="K43" s="169">
        <f>'1S'!G$30</f>
        <v>0</v>
      </c>
      <c r="L43" s="170"/>
      <c r="M43" s="171"/>
      <c r="N43" s="170">
        <f>'1S'!I$30</f>
        <v>0</v>
      </c>
      <c r="O43" s="171"/>
    </row>
    <row r="44" spans="1:25" ht="58.5" customHeight="1">
      <c r="A44" s="156"/>
      <c r="B44" s="157"/>
      <c r="C44" s="144"/>
      <c r="D44" s="145"/>
      <c r="E44" s="145"/>
      <c r="F44" s="146"/>
      <c r="G44" s="52" t="str">
        <f>'1F'!N$36&amp;""</f>
        <v/>
      </c>
      <c r="H44" s="169">
        <f>'1S'!A$33</f>
        <v>0</v>
      </c>
      <c r="I44" s="170"/>
      <c r="J44" s="171"/>
      <c r="K44" s="169">
        <f>'1S'!G$33</f>
        <v>0</v>
      </c>
      <c r="L44" s="170"/>
      <c r="M44" s="171"/>
      <c r="N44" s="170">
        <f>'1S'!I$33</f>
        <v>0</v>
      </c>
      <c r="O44" s="171"/>
    </row>
    <row r="45" spans="1:25" ht="41.1" customHeight="1">
      <c r="A45" s="152" t="s">
        <v>139</v>
      </c>
      <c r="B45" s="153"/>
      <c r="C45" s="138" t="s">
        <v>177</v>
      </c>
      <c r="D45" s="139"/>
      <c r="E45" s="139"/>
      <c r="F45" s="140"/>
      <c r="G45" s="52" t="str">
        <f>'1F'!G$36&amp;""</f>
        <v/>
      </c>
      <c r="H45" s="169">
        <f>'1P'!G$81</f>
        <v>0</v>
      </c>
      <c r="I45" s="170"/>
      <c r="J45" s="171"/>
      <c r="K45" s="169">
        <f>'1P'!H$81</f>
        <v>0</v>
      </c>
      <c r="L45" s="170"/>
      <c r="M45" s="170"/>
      <c r="N45" s="169">
        <f>'1P'!I$81</f>
        <v>0</v>
      </c>
      <c r="O45" s="171"/>
    </row>
    <row r="46" spans="1:25" ht="41.1" customHeight="1">
      <c r="A46" s="154"/>
      <c r="B46" s="155"/>
      <c r="C46" s="141"/>
      <c r="D46" s="142"/>
      <c r="E46" s="142"/>
      <c r="F46" s="143"/>
      <c r="G46" s="52" t="str">
        <f>'1F'!J$36&amp;""</f>
        <v/>
      </c>
      <c r="H46" s="169">
        <f>'1P'!G$82</f>
        <v>0</v>
      </c>
      <c r="I46" s="170"/>
      <c r="J46" s="171"/>
      <c r="K46" s="169">
        <f>'1P'!H$82</f>
        <v>0</v>
      </c>
      <c r="L46" s="170"/>
      <c r="M46" s="171"/>
      <c r="N46" s="170">
        <f>'1P'!I$82</f>
        <v>0</v>
      </c>
      <c r="O46" s="171"/>
    </row>
    <row r="47" spans="1:25" ht="41.1" customHeight="1">
      <c r="A47" s="156"/>
      <c r="B47" s="157"/>
      <c r="C47" s="144"/>
      <c r="D47" s="145"/>
      <c r="E47" s="145"/>
      <c r="F47" s="146"/>
      <c r="G47" s="52" t="str">
        <f>'1F'!N$36&amp;""</f>
        <v/>
      </c>
      <c r="H47" s="169">
        <f>'1P'!G$83</f>
        <v>0</v>
      </c>
      <c r="I47" s="170"/>
      <c r="J47" s="171"/>
      <c r="K47" s="170">
        <f>'1P'!H$83</f>
        <v>0</v>
      </c>
      <c r="L47" s="170"/>
      <c r="M47" s="170"/>
      <c r="N47" s="169">
        <f>'1P'!I$83</f>
        <v>0</v>
      </c>
      <c r="O47" s="171"/>
    </row>
    <row r="48" spans="1:25" ht="43.5" customHeight="1">
      <c r="A48" s="152" t="s">
        <v>128</v>
      </c>
      <c r="B48" s="153"/>
      <c r="C48" s="138" t="s">
        <v>178</v>
      </c>
      <c r="D48" s="139"/>
      <c r="E48" s="139"/>
      <c r="F48" s="140"/>
      <c r="G48" s="52" t="str">
        <f>'1F'!G$36&amp;""</f>
        <v/>
      </c>
      <c r="H48" s="169">
        <f>'1S'!F$159</f>
        <v>0</v>
      </c>
      <c r="I48" s="170"/>
      <c r="J48" s="171"/>
      <c r="K48" s="169">
        <f>'1S'!H$159</f>
        <v>0</v>
      </c>
      <c r="L48" s="170"/>
      <c r="M48" s="171"/>
      <c r="N48" s="170">
        <f>'1S'!J$159</f>
        <v>0</v>
      </c>
      <c r="O48" s="171"/>
    </row>
    <row r="49" spans="1:23" ht="41.1" customHeight="1">
      <c r="A49" s="154"/>
      <c r="B49" s="155"/>
      <c r="C49" s="141"/>
      <c r="D49" s="142"/>
      <c r="E49" s="142"/>
      <c r="F49" s="143"/>
      <c r="G49" s="52" t="str">
        <f>'1F'!J$36&amp;""</f>
        <v/>
      </c>
      <c r="H49" s="169">
        <f>'1S'!F$160</f>
        <v>0</v>
      </c>
      <c r="I49" s="170"/>
      <c r="J49" s="171"/>
      <c r="K49" s="169">
        <f>'1S'!H$160</f>
        <v>0</v>
      </c>
      <c r="L49" s="170"/>
      <c r="M49" s="171"/>
      <c r="N49" s="170">
        <f>'1S'!J$160</f>
        <v>0</v>
      </c>
      <c r="O49" s="171"/>
    </row>
    <row r="50" spans="1:23" ht="37.5" customHeight="1">
      <c r="A50" s="156"/>
      <c r="B50" s="157"/>
      <c r="C50" s="144"/>
      <c r="D50" s="145"/>
      <c r="E50" s="145"/>
      <c r="F50" s="146"/>
      <c r="G50" s="52" t="str">
        <f>'1F'!N$36&amp;""</f>
        <v/>
      </c>
      <c r="H50" s="169">
        <f>'1S'!F$161</f>
        <v>0</v>
      </c>
      <c r="I50" s="170"/>
      <c r="J50" s="171"/>
      <c r="K50" s="169">
        <f>'1S'!H$161</f>
        <v>0</v>
      </c>
      <c r="L50" s="170"/>
      <c r="M50" s="171"/>
      <c r="N50" s="170">
        <f>'1S'!J$161</f>
        <v>0</v>
      </c>
      <c r="O50" s="171"/>
    </row>
    <row r="51" spans="1:23" ht="18.75" customHeight="1">
      <c r="A51" s="217" t="s">
        <v>61</v>
      </c>
      <c r="B51" s="218"/>
      <c r="C51" s="218"/>
      <c r="D51" s="218"/>
      <c r="E51" s="218"/>
      <c r="F51" s="219"/>
      <c r="G51" s="52" t="str">
        <f>'1F'!G$36&amp;""</f>
        <v/>
      </c>
      <c r="H51" s="214">
        <f>H39+H42+H45+H48</f>
        <v>0</v>
      </c>
      <c r="I51" s="215"/>
      <c r="J51" s="216"/>
      <c r="K51" s="214">
        <f>K39+K42+K45+K48</f>
        <v>0</v>
      </c>
      <c r="L51" s="215"/>
      <c r="M51" s="216"/>
      <c r="N51" s="215">
        <f>N39+N42+N45+N48</f>
        <v>0</v>
      </c>
      <c r="O51" s="216"/>
      <c r="V51" s="92" t="s">
        <v>71</v>
      </c>
    </row>
    <row r="52" spans="1:23" ht="18.75" customHeight="1">
      <c r="A52" s="220"/>
      <c r="B52" s="221"/>
      <c r="C52" s="221"/>
      <c r="D52" s="221"/>
      <c r="E52" s="221"/>
      <c r="F52" s="222"/>
      <c r="G52" s="52" t="str">
        <f>'1F'!J$36&amp;""</f>
        <v/>
      </c>
      <c r="H52" s="214">
        <f>H40+H43+H46+H49</f>
        <v>0</v>
      </c>
      <c r="I52" s="215"/>
      <c r="J52" s="216"/>
      <c r="K52" s="214">
        <f>K40+K43+K46+K49</f>
        <v>0</v>
      </c>
      <c r="L52" s="215"/>
      <c r="M52" s="216"/>
      <c r="N52" s="215">
        <f>N40+N43+N46+N49</f>
        <v>0</v>
      </c>
      <c r="O52" s="216"/>
      <c r="P52" s="51"/>
      <c r="Q52" s="51"/>
      <c r="R52" s="50"/>
      <c r="V52" s="92" t="s">
        <v>72</v>
      </c>
    </row>
    <row r="53" spans="1:23" ht="18.75" customHeight="1">
      <c r="A53" s="223"/>
      <c r="B53" s="224"/>
      <c r="C53" s="224"/>
      <c r="D53" s="224"/>
      <c r="E53" s="224"/>
      <c r="F53" s="225"/>
      <c r="G53" s="52" t="str">
        <f>'1F'!N$36&amp;""</f>
        <v/>
      </c>
      <c r="H53" s="214">
        <f>H41+H44+H47+H50</f>
        <v>0</v>
      </c>
      <c r="I53" s="215"/>
      <c r="J53" s="216"/>
      <c r="K53" s="214">
        <f>K41+K44+K47+K50</f>
        <v>0</v>
      </c>
      <c r="L53" s="215"/>
      <c r="M53" s="216"/>
      <c r="N53" s="215">
        <f>N41+N44+N47+N50</f>
        <v>0</v>
      </c>
      <c r="O53" s="216"/>
      <c r="P53" s="51"/>
      <c r="Q53" s="51"/>
      <c r="R53" s="50"/>
    </row>
    <row r="54" spans="1:23" ht="17.25" customHeight="1">
      <c r="A54" s="71" t="s">
        <v>21</v>
      </c>
      <c r="B54" s="117" t="s">
        <v>11</v>
      </c>
      <c r="C54" s="137"/>
      <c r="D54" s="137"/>
      <c r="E54" s="137"/>
      <c r="F54" s="137"/>
      <c r="G54" s="137"/>
      <c r="H54" s="137"/>
      <c r="I54" s="137"/>
      <c r="J54" s="137"/>
      <c r="K54" s="137"/>
      <c r="L54" s="137"/>
      <c r="M54" s="137"/>
      <c r="N54" s="137"/>
      <c r="O54" s="188"/>
    </row>
    <row r="55" spans="1:23" ht="19.5" customHeight="1">
      <c r="A55" s="129" t="s">
        <v>90</v>
      </c>
      <c r="B55" s="130"/>
      <c r="C55" s="130"/>
      <c r="D55" s="130"/>
      <c r="E55" s="185" t="str">
        <f>'1F'!G$36&amp;""</f>
        <v/>
      </c>
      <c r="F55" s="186"/>
      <c r="G55" s="187"/>
      <c r="H55" s="189" t="str">
        <f>'1F'!J$36&amp;""</f>
        <v/>
      </c>
      <c r="I55" s="189"/>
      <c r="J55" s="190"/>
      <c r="K55" s="190"/>
      <c r="L55" s="185" t="str">
        <f>'1F'!N$36&amp;""</f>
        <v/>
      </c>
      <c r="M55" s="191"/>
      <c r="N55" s="186"/>
      <c r="O55" s="187"/>
      <c r="Q55" s="163"/>
      <c r="R55" s="111"/>
      <c r="S55" s="111"/>
      <c r="T55" s="111"/>
      <c r="U55" s="111"/>
      <c r="V55" s="111"/>
      <c r="W55" s="111"/>
    </row>
    <row r="56" spans="1:23" ht="17.25" customHeight="1">
      <c r="A56" s="136" t="s">
        <v>12</v>
      </c>
      <c r="B56" s="137"/>
      <c r="C56" s="137"/>
      <c r="D56" s="130"/>
      <c r="E56" s="65" t="str">
        <f>IF(LEN(TRIM(G$36))&gt;0,IF(H51&lt;10*AND(OR(K51&lt;=2000000,N51&lt;=2000000)),$V$51,$V$52),$V$52)</f>
        <v xml:space="preserve"> </v>
      </c>
      <c r="F56" s="131"/>
      <c r="G56" s="132"/>
      <c r="H56" s="65" t="str">
        <f>IF(LEN(TRIM(J$36))&gt;0,IF(H52&lt;10*AND(OR(K52&lt;=2000000,N52&lt;=2000000)),$V$51,$V$52),$V52)</f>
        <v xml:space="preserve"> </v>
      </c>
      <c r="I56" s="203"/>
      <c r="J56" s="203"/>
      <c r="K56" s="204"/>
      <c r="L56" s="94" t="str">
        <f>IF(LEN(TRIM(N$36))&gt;0,IF(H53&lt;10*AND(OR(K53&lt;=2000000,N53&lt;=2000000)),$V$51,$V$52),$V$52)</f>
        <v xml:space="preserve"> </v>
      </c>
      <c r="M56" s="207"/>
      <c r="N56" s="207"/>
      <c r="O56" s="208"/>
      <c r="Q56" s="24" t="str">
        <f>IF(LEN(TRIM(E56)&amp;TRIM(E57)&amp;TRIM(E58)&amp;TRIM(E59))&gt;1,"Pažymėkite tik 1 Verslo subjekto dydžio reikšmę, įvertinus metų duomenis","")</f>
        <v/>
      </c>
      <c r="R56" s="26"/>
      <c r="S56" s="26"/>
      <c r="T56" s="26"/>
      <c r="U56" s="26"/>
      <c r="V56" s="26"/>
    </row>
    <row r="57" spans="1:23" ht="17.25" customHeight="1">
      <c r="A57" s="136" t="s">
        <v>13</v>
      </c>
      <c r="B57" s="137"/>
      <c r="C57" s="137"/>
      <c r="D57" s="137"/>
      <c r="E57" s="65" t="str">
        <f>IF(LEN(TRIM(G$36))&gt;0,IF((H51&lt;50)*AND(OR(K51&lt;=10000000,N51&lt;=10000000))*AND(LEN(TRIM(E$56))=0),$V$51,$V$52),$V$52)</f>
        <v xml:space="preserve"> </v>
      </c>
      <c r="F57" s="131"/>
      <c r="G57" s="132"/>
      <c r="H57" s="65" t="str">
        <f>IF(LEN(TRIM(J$36))&gt;0,IF((H52&lt;50)*AND(OR(K52&lt;=10000000,N52&lt;=10000000))*AND(LEN(TRIM(H$56))=0),$V$51,$V$52),$V$52)</f>
        <v xml:space="preserve"> </v>
      </c>
      <c r="I57" s="205"/>
      <c r="J57" s="205"/>
      <c r="K57" s="206"/>
      <c r="L57" s="65" t="str">
        <f>IF(LEN(TRIM(N$36))&gt;0,IF((H53&lt;50)*AND(OR(K53&lt;=10000000,N53&lt;=10000000))*AND(LEN(TRIM(L$56))=0),$V$51,$V$52),$V$52)</f>
        <v xml:space="preserve"> </v>
      </c>
      <c r="M57" s="207"/>
      <c r="N57" s="207"/>
      <c r="O57" s="208"/>
      <c r="Q57" s="26"/>
      <c r="R57" s="26"/>
      <c r="S57" s="26"/>
      <c r="T57" s="26"/>
      <c r="U57" s="26"/>
      <c r="V57" s="26"/>
    </row>
    <row r="58" spans="1:23" ht="17.25" customHeight="1">
      <c r="A58" s="136" t="s">
        <v>14</v>
      </c>
      <c r="B58" s="137"/>
      <c r="C58" s="137"/>
      <c r="D58" s="137"/>
      <c r="E58" s="65" t="str">
        <f>IF(LEN(TRIM(G$36))&gt;0,IF((H51&lt;250)*AND(OR(K51&lt;=50000000,N51&lt;=43000000)*AND(LEN(TRIM(E$56))=0)*AND(LEN(TRIM(E$57))=0)),$V$51,$V$52),$V$52)</f>
        <v xml:space="preserve"> </v>
      </c>
      <c r="F58" s="131"/>
      <c r="G58" s="132"/>
      <c r="H58" s="65" t="str">
        <f>IF(LEN(TRIM(J$36))&gt;0,IF((H52&lt;250)*AND(OR(K52&lt;=50000000,N52&lt;=43000000)*AND(LEN(TRIM(H$56))=0)*AND(LEN(TRIM(H$57))=0)),$V$51,$V$52),$V$52)</f>
        <v xml:space="preserve"> </v>
      </c>
      <c r="I58" s="205"/>
      <c r="J58" s="205"/>
      <c r="K58" s="206"/>
      <c r="L58" s="65" t="str">
        <f>IF(LEN(TRIM(N$36))&gt;0,IF((H53&lt;250)*AND(OR(K53&lt;=50000000,N53&lt;=43000000)*AND(LEN(TRIM(L$56))=0)*AND(LEN(TRIM(L$57))=0)),$V$51,$V$52),$V$52)</f>
        <v xml:space="preserve"> </v>
      </c>
      <c r="M58" s="207"/>
      <c r="N58" s="207"/>
      <c r="O58" s="208"/>
      <c r="Q58" s="27"/>
      <c r="R58" s="26"/>
      <c r="S58" s="26"/>
      <c r="T58" s="26"/>
      <c r="U58" s="26"/>
      <c r="V58" s="26"/>
    </row>
    <row r="59" spans="1:23" ht="17.25" customHeight="1">
      <c r="A59" s="134" t="s">
        <v>15</v>
      </c>
      <c r="B59" s="135"/>
      <c r="C59" s="135"/>
      <c r="D59" s="135"/>
      <c r="E59" s="93" t="str">
        <f>IF(LEN(TRIM(G$36))&gt;0, IF(OR(H$51&gt;=250,AND(K$51&gt;50000000,N$51&gt;43000000)),$V$51,$V$52), $V$52)</f>
        <v xml:space="preserve"> </v>
      </c>
      <c r="F59" s="131"/>
      <c r="G59" s="133"/>
      <c r="H59" s="93" t="str">
        <f>IF(LEN(TRIM(J$36))&gt;0, IF(OR(H$52&gt;=250,AND(K$52&gt;50000000,N$52&gt;43000000)),$V$51,$V$52), $V$52)</f>
        <v xml:space="preserve"> </v>
      </c>
      <c r="I59" s="205"/>
      <c r="J59" s="205"/>
      <c r="K59" s="206"/>
      <c r="L59" s="93" t="str">
        <f>IF(LEN(TRIM(N$36))&gt;0, IF(OR(H$53&gt;=250,AND(K$53&gt;50000000,N$53&gt;43000000)),$V$51,$V$52), $V$52)</f>
        <v xml:space="preserve"> </v>
      </c>
      <c r="M59" s="207"/>
      <c r="N59" s="207"/>
      <c r="O59" s="208"/>
      <c r="Q59" s="26"/>
      <c r="R59" s="26"/>
      <c r="S59" s="26"/>
      <c r="T59" s="26"/>
      <c r="U59" s="26"/>
      <c r="V59" s="26"/>
    </row>
    <row r="60" spans="1:23" ht="17.25" customHeight="1">
      <c r="A60" s="79" t="s">
        <v>74</v>
      </c>
      <c r="B60" s="120" t="s">
        <v>16</v>
      </c>
      <c r="C60" s="121"/>
      <c r="D60" s="121"/>
      <c r="E60" s="121"/>
      <c r="F60" s="121"/>
      <c r="G60" s="121"/>
      <c r="H60" s="121"/>
      <c r="I60" s="121"/>
      <c r="J60" s="121"/>
      <c r="K60" s="121"/>
      <c r="L60" s="121"/>
      <c r="M60" s="121"/>
      <c r="N60" s="121"/>
      <c r="O60" s="122"/>
      <c r="Q60" s="26"/>
      <c r="R60" s="26"/>
      <c r="S60" s="26"/>
      <c r="T60" s="26"/>
      <c r="U60" s="26"/>
      <c r="V60" s="26"/>
    </row>
    <row r="61" spans="1:23" ht="18" customHeight="1">
      <c r="A61" s="123"/>
      <c r="B61" s="124"/>
      <c r="C61" s="124"/>
      <c r="D61" s="124"/>
      <c r="E61" s="124"/>
      <c r="F61" s="124"/>
      <c r="G61" s="124"/>
      <c r="H61" s="124"/>
      <c r="I61" s="124"/>
      <c r="J61" s="124"/>
      <c r="K61" s="124"/>
      <c r="L61" s="124"/>
      <c r="M61" s="124"/>
      <c r="N61" s="124"/>
      <c r="O61" s="125"/>
    </row>
    <row r="62" spans="1:23" ht="15.75" customHeight="1">
      <c r="A62" s="134" t="s">
        <v>142</v>
      </c>
      <c r="B62" s="209"/>
      <c r="C62" s="209"/>
      <c r="D62" s="209"/>
      <c r="E62" s="209"/>
      <c r="F62" s="209"/>
      <c r="G62" s="209"/>
      <c r="H62" s="209"/>
      <c r="I62" s="209"/>
      <c r="J62" s="209"/>
      <c r="K62" s="209"/>
      <c r="L62" s="209"/>
      <c r="M62" s="209"/>
      <c r="N62" s="209"/>
      <c r="O62" s="210"/>
    </row>
    <row r="63" spans="1:23" ht="17.25" customHeight="1">
      <c r="A63" s="172" t="s">
        <v>62</v>
      </c>
      <c r="B63" s="173"/>
      <c r="C63" s="174"/>
      <c r="D63" s="175"/>
      <c r="E63" s="175"/>
      <c r="F63" s="175"/>
      <c r="G63" s="175"/>
      <c r="H63" s="175"/>
      <c r="I63" s="175"/>
      <c r="J63" s="175"/>
      <c r="K63" s="175"/>
      <c r="L63" s="175"/>
      <c r="M63" s="175"/>
      <c r="N63" s="175"/>
      <c r="O63" s="176"/>
    </row>
    <row r="64" spans="1:23" ht="17.25" customHeight="1">
      <c r="A64" s="178"/>
      <c r="B64" s="179"/>
      <c r="C64" s="179"/>
      <c r="D64" s="179"/>
      <c r="E64" s="179"/>
      <c r="F64" s="179"/>
      <c r="G64" s="179"/>
      <c r="H64" s="179"/>
      <c r="I64" s="179"/>
      <c r="J64" s="179"/>
      <c r="K64" s="179"/>
      <c r="L64" s="179"/>
      <c r="M64" s="179"/>
      <c r="N64" s="179"/>
      <c r="O64" s="180"/>
    </row>
    <row r="65" spans="1:17" ht="18" customHeight="1">
      <c r="A65" s="79" t="s">
        <v>75</v>
      </c>
      <c r="B65" s="120" t="s">
        <v>17</v>
      </c>
      <c r="C65" s="117"/>
      <c r="D65" s="117"/>
      <c r="E65" s="117"/>
      <c r="F65" s="117"/>
      <c r="G65" s="117"/>
      <c r="H65" s="117"/>
      <c r="I65" s="117"/>
      <c r="J65" s="117"/>
      <c r="K65" s="117"/>
      <c r="L65" s="117"/>
      <c r="M65" s="117"/>
      <c r="N65" s="117"/>
      <c r="O65" s="177"/>
    </row>
    <row r="66" spans="1:17" ht="18" customHeight="1">
      <c r="A66" s="78"/>
      <c r="B66" s="136" t="s">
        <v>18</v>
      </c>
      <c r="C66" s="227"/>
      <c r="D66" s="227"/>
      <c r="E66" s="227"/>
      <c r="F66" s="227"/>
      <c r="G66" s="227"/>
      <c r="H66" s="227"/>
      <c r="I66" s="227"/>
      <c r="J66" s="227"/>
      <c r="K66" s="227"/>
      <c r="L66" s="227"/>
      <c r="M66" s="227"/>
      <c r="N66" s="227"/>
      <c r="O66" s="228"/>
    </row>
    <row r="67" spans="1:17" ht="24.75" customHeight="1">
      <c r="A67" s="181"/>
      <c r="B67" s="229" t="s">
        <v>170</v>
      </c>
      <c r="C67" s="230"/>
      <c r="D67" s="230"/>
      <c r="E67" s="230"/>
      <c r="F67" s="230"/>
      <c r="G67" s="230"/>
      <c r="H67" s="230"/>
      <c r="I67" s="230"/>
      <c r="J67" s="230"/>
      <c r="K67" s="230"/>
      <c r="L67" s="230"/>
      <c r="M67" s="230"/>
      <c r="N67" s="231"/>
      <c r="O67" s="61"/>
      <c r="Q67" s="20"/>
    </row>
    <row r="68" spans="1:17" ht="24.75" customHeight="1">
      <c r="A68" s="181"/>
      <c r="B68" s="136" t="s">
        <v>171</v>
      </c>
      <c r="C68" s="227"/>
      <c r="D68" s="227"/>
      <c r="E68" s="227"/>
      <c r="F68" s="227"/>
      <c r="G68" s="227"/>
      <c r="H68" s="227"/>
      <c r="I68" s="227"/>
      <c r="J68" s="227"/>
      <c r="K68" s="227"/>
      <c r="L68" s="227"/>
      <c r="M68" s="227"/>
      <c r="N68" s="228"/>
      <c r="O68" s="61"/>
    </row>
    <row r="69" spans="1:17" ht="24.75" customHeight="1">
      <c r="A69" s="181"/>
      <c r="B69" s="136" t="s">
        <v>172</v>
      </c>
      <c r="C69" s="227"/>
      <c r="D69" s="227"/>
      <c r="E69" s="227"/>
      <c r="F69" s="227"/>
      <c r="G69" s="227"/>
      <c r="H69" s="227"/>
      <c r="I69" s="227"/>
      <c r="J69" s="227"/>
      <c r="K69" s="227"/>
      <c r="L69" s="227"/>
      <c r="M69" s="227"/>
      <c r="N69" s="228"/>
      <c r="O69" s="61"/>
    </row>
    <row r="70" spans="1:17" ht="24.75" customHeight="1">
      <c r="A70" s="182"/>
      <c r="B70" s="136" t="s">
        <v>173</v>
      </c>
      <c r="C70" s="227"/>
      <c r="D70" s="227"/>
      <c r="E70" s="227"/>
      <c r="F70" s="227"/>
      <c r="G70" s="227"/>
      <c r="H70" s="227"/>
      <c r="I70" s="227"/>
      <c r="J70" s="227"/>
      <c r="K70" s="227"/>
      <c r="L70" s="227"/>
      <c r="M70" s="227"/>
      <c r="N70" s="228"/>
      <c r="O70" s="88"/>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16" customWidth="1"/>
    <col min="2" max="2" width="8" customWidth="1"/>
    <col min="3" max="3" width="3.83203125" customWidth="1"/>
    <col min="4" max="4" width="20" customWidth="1"/>
    <col min="5" max="5" width="8.1640625" customWidth="1"/>
    <col min="6" max="6" width="11.1640625" customWidth="1"/>
    <col min="7" max="7" width="14.6640625" customWidth="1"/>
    <col min="8" max="8" width="14.83203125" customWidth="1"/>
    <col min="9" max="9" width="17.1640625" customWidth="1"/>
  </cols>
  <sheetData>
    <row r="1" spans="1:9" ht="15">
      <c r="G1" s="13"/>
    </row>
    <row r="2" spans="1:9" ht="15.75">
      <c r="G2" s="12" t="s">
        <v>143</v>
      </c>
    </row>
    <row r="3" spans="1:9" ht="15.75">
      <c r="G3" s="12" t="s">
        <v>144</v>
      </c>
    </row>
    <row r="4" spans="1:9" ht="15">
      <c r="G4" s="5" t="s">
        <v>145</v>
      </c>
    </row>
    <row r="5" spans="1:9" ht="12.75" customHeight="1">
      <c r="G5" s="5" t="s">
        <v>146</v>
      </c>
      <c r="I5" s="3"/>
    </row>
    <row r="6" spans="1:9" ht="11.25" customHeight="1">
      <c r="G6" s="5"/>
      <c r="I6" s="3"/>
    </row>
    <row r="7" spans="1:9" ht="18.75" customHeight="1">
      <c r="D7" s="102"/>
      <c r="E7" s="102"/>
      <c r="F7" s="1" t="s">
        <v>179</v>
      </c>
      <c r="G7" s="103"/>
      <c r="H7" s="102"/>
      <c r="I7" s="3"/>
    </row>
    <row r="8" spans="1:9" ht="15" customHeight="1">
      <c r="D8" s="102"/>
      <c r="E8" s="102"/>
      <c r="F8" s="102"/>
      <c r="G8" s="103"/>
      <c r="H8" s="102"/>
      <c r="I8" s="3"/>
    </row>
    <row r="9" spans="1:9" ht="18.75" customHeight="1">
      <c r="A9" s="17"/>
      <c r="B9" s="1"/>
      <c r="C9" s="1"/>
      <c r="D9" s="110" t="s">
        <v>180</v>
      </c>
      <c r="E9" s="247"/>
      <c r="F9" s="247"/>
      <c r="G9" s="247"/>
      <c r="H9" s="247"/>
    </row>
    <row r="10" spans="1:9" ht="19.5" customHeight="1">
      <c r="A10" s="17"/>
      <c r="B10" s="1"/>
      <c r="C10" s="1"/>
      <c r="D10" s="2"/>
      <c r="E10" s="2"/>
      <c r="F10" s="1" t="s">
        <v>181</v>
      </c>
      <c r="G10" s="2"/>
      <c r="H10" s="2"/>
    </row>
    <row r="11" spans="1:9" ht="18" customHeight="1">
      <c r="D11" s="248" t="s">
        <v>182</v>
      </c>
      <c r="E11" s="248"/>
      <c r="F11" s="248"/>
      <c r="G11" s="249"/>
      <c r="H11" s="249"/>
    </row>
    <row r="12" spans="1:9" ht="15.75">
      <c r="D12" s="1"/>
      <c r="E12" s="259" t="str">
        <f>'1F'!E11</f>
        <v xml:space="preserve"> </v>
      </c>
      <c r="F12" s="259"/>
      <c r="G12" s="259"/>
    </row>
    <row r="13" spans="1:9" ht="12" customHeight="1">
      <c r="D13" s="1"/>
      <c r="E13" s="232" t="s">
        <v>63</v>
      </c>
      <c r="F13" s="232"/>
      <c r="G13" s="232"/>
    </row>
    <row r="14" spans="1:9" ht="15.75">
      <c r="D14" s="1"/>
      <c r="E14" s="260" t="str">
        <f>'1F'!E13</f>
        <v xml:space="preserve"> </v>
      </c>
      <c r="F14" s="260"/>
      <c r="G14" s="260"/>
    </row>
    <row r="15" spans="1:9" ht="12" customHeight="1">
      <c r="A15" s="17"/>
      <c r="B15" s="1"/>
      <c r="C15" s="1"/>
      <c r="E15" s="232" t="s">
        <v>64</v>
      </c>
      <c r="F15" s="232"/>
      <c r="G15" s="232"/>
    </row>
    <row r="16" spans="1:9" ht="14.25" customHeight="1">
      <c r="A16" s="114" t="s">
        <v>1</v>
      </c>
      <c r="B16" s="114"/>
      <c r="C16" s="86" t="str">
        <f>'1F'!C16&amp;""</f>
        <v/>
      </c>
    </row>
    <row r="17" spans="1:9" ht="15" customHeight="1">
      <c r="A17" s="114" t="s">
        <v>2</v>
      </c>
      <c r="B17" s="114"/>
      <c r="C17" s="87" t="str">
        <f>'1F'!C17&amp;""</f>
        <v/>
      </c>
    </row>
    <row r="18" spans="1:9" ht="7.5" customHeight="1">
      <c r="A18" s="18"/>
      <c r="B18" s="4"/>
      <c r="C18" s="4"/>
    </row>
    <row r="19" spans="1:9" s="5" customFormat="1" ht="19.5" customHeight="1">
      <c r="A19" s="250" t="s">
        <v>19</v>
      </c>
      <c r="B19" s="253" t="s">
        <v>110</v>
      </c>
      <c r="C19" s="254"/>
      <c r="D19" s="254"/>
      <c r="E19" s="254"/>
      <c r="F19" s="255"/>
      <c r="G19" s="252" t="s">
        <v>22</v>
      </c>
      <c r="H19" s="252"/>
      <c r="I19" s="252"/>
    </row>
    <row r="20" spans="1:9" s="5" customFormat="1" ht="61.5" customHeight="1">
      <c r="A20" s="251"/>
      <c r="B20" s="256" t="s">
        <v>111</v>
      </c>
      <c r="C20" s="257"/>
      <c r="D20" s="257"/>
      <c r="E20" s="257"/>
      <c r="F20" s="258"/>
      <c r="G20" s="49" t="s">
        <v>130</v>
      </c>
      <c r="H20" s="49" t="s">
        <v>123</v>
      </c>
      <c r="I20" s="49" t="s">
        <v>124</v>
      </c>
    </row>
    <row r="21" spans="1:9" s="5" customFormat="1" ht="21" customHeight="1">
      <c r="A21" s="235" t="s">
        <v>20</v>
      </c>
      <c r="B21" s="238" t="str">
        <f>TRIM('1PP1'!A$14)&amp;"   "&amp;TRIM('1PP1'!A$20)</f>
        <v xml:space="preserve">   </v>
      </c>
      <c r="C21" s="239"/>
      <c r="D21" s="239"/>
      <c r="E21" s="240"/>
      <c r="F21" s="53" t="str">
        <f>'1F'!G$36&amp;""</f>
        <v/>
      </c>
      <c r="G21" s="89">
        <f>'1PP1'!B$136</f>
        <v>0</v>
      </c>
      <c r="H21" s="89">
        <f>'1PP1'!F$136</f>
        <v>0</v>
      </c>
      <c r="I21" s="89">
        <f>'1PP1'!L$136</f>
        <v>0</v>
      </c>
    </row>
    <row r="22" spans="1:9" s="5" customFormat="1" ht="21" customHeight="1">
      <c r="A22" s="236"/>
      <c r="B22" s="241"/>
      <c r="C22" s="242"/>
      <c r="D22" s="242"/>
      <c r="E22" s="243"/>
      <c r="F22" s="53" t="str">
        <f>'1F'!J$36&amp;""</f>
        <v/>
      </c>
      <c r="G22" s="89">
        <f>'1PP1'!B$139</f>
        <v>0</v>
      </c>
      <c r="H22" s="89">
        <f>'1PP1'!F$139</f>
        <v>0</v>
      </c>
      <c r="I22" s="89">
        <f>'1PP1'!L$139</f>
        <v>0</v>
      </c>
    </row>
    <row r="23" spans="1:9" s="5" customFormat="1" ht="21" customHeight="1">
      <c r="A23" s="237"/>
      <c r="B23" s="244"/>
      <c r="C23" s="245"/>
      <c r="D23" s="245"/>
      <c r="E23" s="246"/>
      <c r="F23" s="53" t="str">
        <f>'1F'!N$36&amp;""</f>
        <v/>
      </c>
      <c r="G23" s="89">
        <f>'1PP1'!B$142</f>
        <v>0</v>
      </c>
      <c r="H23" s="89">
        <f>'1PP1'!F$142</f>
        <v>0</v>
      </c>
      <c r="I23" s="89">
        <f>'1PP1'!L$142</f>
        <v>0</v>
      </c>
    </row>
    <row r="24" spans="1:9" s="5" customFormat="1" ht="21" customHeight="1">
      <c r="A24" s="235" t="s">
        <v>112</v>
      </c>
      <c r="B24" s="238" t="str">
        <f>TRIM('1PP2'!A$14)&amp;"   "&amp;TRIM('1PP2'!A$20)</f>
        <v xml:space="preserve">   </v>
      </c>
      <c r="C24" s="239"/>
      <c r="D24" s="239"/>
      <c r="E24" s="240"/>
      <c r="F24" s="53" t="str">
        <f>F$21</f>
        <v/>
      </c>
      <c r="G24" s="89">
        <f>'1PP2'!B$136</f>
        <v>0</v>
      </c>
      <c r="H24" s="89">
        <f>'1PP2'!F$136</f>
        <v>0</v>
      </c>
      <c r="I24" s="89">
        <f>'1PP2'!L$136</f>
        <v>0</v>
      </c>
    </row>
    <row r="25" spans="1:9" s="5" customFormat="1" ht="21" customHeight="1">
      <c r="A25" s="236"/>
      <c r="B25" s="241"/>
      <c r="C25" s="242"/>
      <c r="D25" s="242"/>
      <c r="E25" s="243"/>
      <c r="F25" s="53" t="str">
        <f>F$22</f>
        <v/>
      </c>
      <c r="G25" s="89">
        <f>'1PP2'!B$139</f>
        <v>0</v>
      </c>
      <c r="H25" s="89">
        <f>'1PP2'!F$139</f>
        <v>0</v>
      </c>
      <c r="I25" s="89">
        <f>'1PP2'!L$139</f>
        <v>0</v>
      </c>
    </row>
    <row r="26" spans="1:9" s="5" customFormat="1" ht="21" customHeight="1">
      <c r="A26" s="237"/>
      <c r="B26" s="244"/>
      <c r="C26" s="245"/>
      <c r="D26" s="245"/>
      <c r="E26" s="246"/>
      <c r="F26" s="53" t="str">
        <f>F$23</f>
        <v/>
      </c>
      <c r="G26" s="89">
        <f>'1PP2'!B$142</f>
        <v>0</v>
      </c>
      <c r="H26" s="89">
        <f>'1PP2'!F$142</f>
        <v>0</v>
      </c>
      <c r="I26" s="89">
        <f>'1PP2'!L$142</f>
        <v>0</v>
      </c>
    </row>
    <row r="27" spans="1:9" s="5" customFormat="1" ht="21" customHeight="1">
      <c r="A27" s="235" t="s">
        <v>113</v>
      </c>
      <c r="B27" s="238" t="str">
        <f>TRIM('1PP3'!A$14)&amp;"   "&amp;TRIM('1PP3'!A$20)</f>
        <v xml:space="preserve">   </v>
      </c>
      <c r="C27" s="239"/>
      <c r="D27" s="239"/>
      <c r="E27" s="240"/>
      <c r="F27" s="53" t="str">
        <f>F$21</f>
        <v/>
      </c>
      <c r="G27" s="89">
        <f>'1PP3'!B$136</f>
        <v>0</v>
      </c>
      <c r="H27" s="89">
        <f>'1PP3'!F$136</f>
        <v>0</v>
      </c>
      <c r="I27" s="89">
        <f>'1PP3'!L$136</f>
        <v>0</v>
      </c>
    </row>
    <row r="28" spans="1:9" s="5" customFormat="1" ht="21" customHeight="1">
      <c r="A28" s="236"/>
      <c r="B28" s="241"/>
      <c r="C28" s="242"/>
      <c r="D28" s="242"/>
      <c r="E28" s="243"/>
      <c r="F28" s="53" t="str">
        <f>F$22</f>
        <v/>
      </c>
      <c r="G28" s="89">
        <f>'1PP3'!B$139</f>
        <v>0</v>
      </c>
      <c r="H28" s="89">
        <f>'1PP3'!F$139</f>
        <v>0</v>
      </c>
      <c r="I28" s="89">
        <f>'1PP3'!L$139</f>
        <v>0</v>
      </c>
    </row>
    <row r="29" spans="1:9" s="5" customFormat="1" ht="21" customHeight="1">
      <c r="A29" s="237"/>
      <c r="B29" s="244"/>
      <c r="C29" s="245"/>
      <c r="D29" s="245"/>
      <c r="E29" s="246"/>
      <c r="F29" s="53" t="str">
        <f>F$23</f>
        <v/>
      </c>
      <c r="G29" s="89">
        <f>'1PP3'!B$142</f>
        <v>0</v>
      </c>
      <c r="H29" s="89">
        <f>'1PP3'!F$142</f>
        <v>0</v>
      </c>
      <c r="I29" s="89">
        <f>'1PP3'!L$142</f>
        <v>0</v>
      </c>
    </row>
    <row r="30" spans="1:9" s="5" customFormat="1" ht="21" customHeight="1">
      <c r="A30" s="235" t="s">
        <v>114</v>
      </c>
      <c r="B30" s="238" t="str">
        <f>TRIM('1PP4'!A$14)&amp;"   "&amp;TRIM('1PP4'!A$20)</f>
        <v xml:space="preserve">   </v>
      </c>
      <c r="C30" s="239"/>
      <c r="D30" s="239"/>
      <c r="E30" s="240"/>
      <c r="F30" s="53" t="str">
        <f>F$21</f>
        <v/>
      </c>
      <c r="G30" s="89">
        <f>'1PP4'!B$136</f>
        <v>0</v>
      </c>
      <c r="H30" s="89">
        <f>'1PP4'!F$136</f>
        <v>0</v>
      </c>
      <c r="I30" s="89">
        <f>'1PP4'!L$136</f>
        <v>0</v>
      </c>
    </row>
    <row r="31" spans="1:9" s="5" customFormat="1" ht="21" customHeight="1">
      <c r="A31" s="236"/>
      <c r="B31" s="241"/>
      <c r="C31" s="242"/>
      <c r="D31" s="242"/>
      <c r="E31" s="243"/>
      <c r="F31" s="53" t="str">
        <f>F$22</f>
        <v/>
      </c>
      <c r="G31" s="89">
        <f>'1PP4'!B$139</f>
        <v>0</v>
      </c>
      <c r="H31" s="89">
        <f>'1PP4'!F$139</f>
        <v>0</v>
      </c>
      <c r="I31" s="89">
        <f>'1PP4'!L$139</f>
        <v>0</v>
      </c>
    </row>
    <row r="32" spans="1:9" s="5" customFormat="1" ht="21" customHeight="1">
      <c r="A32" s="237"/>
      <c r="B32" s="244"/>
      <c r="C32" s="245"/>
      <c r="D32" s="245"/>
      <c r="E32" s="246"/>
      <c r="F32" s="53" t="str">
        <f>F$23</f>
        <v/>
      </c>
      <c r="G32" s="89">
        <f>'1PP4'!B$142</f>
        <v>0</v>
      </c>
      <c r="H32" s="89">
        <f>'1PP4'!F$142</f>
        <v>0</v>
      </c>
      <c r="I32" s="89">
        <f>'1PP4'!L$142</f>
        <v>0</v>
      </c>
    </row>
    <row r="33" spans="1:9" s="5" customFormat="1" ht="21" customHeight="1">
      <c r="A33" s="235" t="s">
        <v>115</v>
      </c>
      <c r="B33" s="238" t="str">
        <f>TRIM('1PP5'!A$14)&amp;"   "&amp;TRIM('1PP5'!A$20)</f>
        <v xml:space="preserve">   </v>
      </c>
      <c r="C33" s="239"/>
      <c r="D33" s="239"/>
      <c r="E33" s="240"/>
      <c r="F33" s="53" t="str">
        <f>F$21</f>
        <v/>
      </c>
      <c r="G33" s="89">
        <f>'1PP5'!B136</f>
        <v>0</v>
      </c>
      <c r="H33" s="89">
        <f>'1PP5'!F$136</f>
        <v>0</v>
      </c>
      <c r="I33" s="89">
        <f>'1PP5'!L136</f>
        <v>0</v>
      </c>
    </row>
    <row r="34" spans="1:9" s="5" customFormat="1" ht="21" customHeight="1">
      <c r="A34" s="236"/>
      <c r="B34" s="241"/>
      <c r="C34" s="242"/>
      <c r="D34" s="242"/>
      <c r="E34" s="243"/>
      <c r="F34" s="53" t="str">
        <f>F$22</f>
        <v/>
      </c>
      <c r="G34" s="89">
        <f>'1PP5'!B139</f>
        <v>0</v>
      </c>
      <c r="H34" s="89">
        <f>'1PP5'!F$139</f>
        <v>0</v>
      </c>
      <c r="I34" s="89">
        <f>'1PP5'!L139</f>
        <v>0</v>
      </c>
    </row>
    <row r="35" spans="1:9" s="5" customFormat="1" ht="21" customHeight="1">
      <c r="A35" s="237"/>
      <c r="B35" s="244"/>
      <c r="C35" s="245"/>
      <c r="D35" s="245"/>
      <c r="E35" s="246"/>
      <c r="F35" s="53" t="str">
        <f>F$23</f>
        <v/>
      </c>
      <c r="G35" s="89">
        <f>'1PP5'!B142</f>
        <v>0</v>
      </c>
      <c r="H35" s="89">
        <f>'1PP5'!F$142</f>
        <v>0</v>
      </c>
      <c r="I35" s="89">
        <f>'1PP5'!L142</f>
        <v>0</v>
      </c>
    </row>
    <row r="36" spans="1:9" s="5" customFormat="1" ht="21" customHeight="1">
      <c r="A36" s="235" t="s">
        <v>116</v>
      </c>
      <c r="B36" s="238" t="str">
        <f>TRIM('1PP6'!A$14)&amp;"   "&amp;TRIM('1PP6'!A$20)</f>
        <v xml:space="preserve">   </v>
      </c>
      <c r="C36" s="239"/>
      <c r="D36" s="239"/>
      <c r="E36" s="240"/>
      <c r="F36" s="53" t="str">
        <f>F$21</f>
        <v/>
      </c>
      <c r="G36" s="89">
        <f>'1PP6'!B136</f>
        <v>0</v>
      </c>
      <c r="H36" s="89">
        <f>'1PP6'!F$136</f>
        <v>0</v>
      </c>
      <c r="I36" s="89">
        <f>'1PP6'!L136</f>
        <v>0</v>
      </c>
    </row>
    <row r="37" spans="1:9" s="5" customFormat="1" ht="21" customHeight="1">
      <c r="A37" s="236"/>
      <c r="B37" s="241"/>
      <c r="C37" s="242"/>
      <c r="D37" s="242"/>
      <c r="E37" s="243"/>
      <c r="F37" s="53" t="str">
        <f>F$22</f>
        <v/>
      </c>
      <c r="G37" s="89">
        <f>'1PP6'!B139</f>
        <v>0</v>
      </c>
      <c r="H37" s="89">
        <f>'1PP6'!F$139</f>
        <v>0</v>
      </c>
      <c r="I37" s="89">
        <f>'1PP6'!L139</f>
        <v>0</v>
      </c>
    </row>
    <row r="38" spans="1:9" s="5" customFormat="1" ht="21" customHeight="1">
      <c r="A38" s="237"/>
      <c r="B38" s="244"/>
      <c r="C38" s="245"/>
      <c r="D38" s="245"/>
      <c r="E38" s="246"/>
      <c r="F38" s="53" t="str">
        <f>F$23</f>
        <v/>
      </c>
      <c r="G38" s="89">
        <f>'1PP6'!B142</f>
        <v>0</v>
      </c>
      <c r="H38" s="89">
        <f>'1PP6'!F$142</f>
        <v>0</v>
      </c>
      <c r="I38" s="89">
        <f>'1PP6'!L142</f>
        <v>0</v>
      </c>
    </row>
    <row r="39" spans="1:9" s="5" customFormat="1" ht="21" customHeight="1">
      <c r="A39" s="235" t="s">
        <v>117</v>
      </c>
      <c r="B39" s="238" t="str">
        <f>TRIM('1PP7'!A$14)&amp;"   "&amp;TRIM('1PP7'!A$20)</f>
        <v xml:space="preserve">   </v>
      </c>
      <c r="C39" s="239"/>
      <c r="D39" s="239"/>
      <c r="E39" s="240"/>
      <c r="F39" s="53" t="str">
        <f>F$21</f>
        <v/>
      </c>
      <c r="G39" s="89">
        <f>'1PP7'!B$136</f>
        <v>0</v>
      </c>
      <c r="H39" s="89">
        <f>'1PP7'!F$136</f>
        <v>0</v>
      </c>
      <c r="I39" s="89">
        <f>'1PP7'!L$136</f>
        <v>0</v>
      </c>
    </row>
    <row r="40" spans="1:9" s="5" customFormat="1" ht="21" customHeight="1">
      <c r="A40" s="236"/>
      <c r="B40" s="241"/>
      <c r="C40" s="242"/>
      <c r="D40" s="242"/>
      <c r="E40" s="243"/>
      <c r="F40" s="53" t="str">
        <f>F$22</f>
        <v/>
      </c>
      <c r="G40" s="89">
        <f>'1PP7'!B$139</f>
        <v>0</v>
      </c>
      <c r="H40" s="89">
        <f>'1PP7'!F$139</f>
        <v>0</v>
      </c>
      <c r="I40" s="89">
        <f>'1PP7'!L$139</f>
        <v>0</v>
      </c>
    </row>
    <row r="41" spans="1:9" s="5" customFormat="1" ht="21" customHeight="1">
      <c r="A41" s="237"/>
      <c r="B41" s="244"/>
      <c r="C41" s="245"/>
      <c r="D41" s="245"/>
      <c r="E41" s="246"/>
      <c r="F41" s="53" t="str">
        <f>F$23</f>
        <v/>
      </c>
      <c r="G41" s="89">
        <f>'1PP7'!B$142</f>
        <v>0</v>
      </c>
      <c r="H41" s="89">
        <f>'1PP7'!F$142</f>
        <v>0</v>
      </c>
      <c r="I41" s="89">
        <f>'1PP7'!L$142</f>
        <v>0</v>
      </c>
    </row>
    <row r="42" spans="1:9" s="5" customFormat="1" ht="21" customHeight="1">
      <c r="A42" s="235" t="s">
        <v>118</v>
      </c>
      <c r="B42" s="238" t="str">
        <f>TRIM('1PP8'!A$14)&amp;"   "&amp;TRIM('1PP8'!A$20)</f>
        <v xml:space="preserve">   </v>
      </c>
      <c r="C42" s="239"/>
      <c r="D42" s="239"/>
      <c r="E42" s="240"/>
      <c r="F42" s="53" t="str">
        <f>F$21</f>
        <v/>
      </c>
      <c r="G42" s="89">
        <f>'1PP8'!B$136</f>
        <v>0</v>
      </c>
      <c r="H42" s="89">
        <f>'1PP8'!F$136</f>
        <v>0</v>
      </c>
      <c r="I42" s="89">
        <f>'1PP8'!L$136</f>
        <v>0</v>
      </c>
    </row>
    <row r="43" spans="1:9" s="5" customFormat="1" ht="21" customHeight="1">
      <c r="A43" s="236"/>
      <c r="B43" s="241"/>
      <c r="C43" s="242"/>
      <c r="D43" s="242"/>
      <c r="E43" s="243"/>
      <c r="F43" s="53" t="str">
        <f>F$22</f>
        <v/>
      </c>
      <c r="G43" s="89">
        <f>'1PP8'!B$139</f>
        <v>0</v>
      </c>
      <c r="H43" s="89">
        <f>'1PP8'!F$139</f>
        <v>0</v>
      </c>
      <c r="I43" s="89">
        <f>'1PP8'!L$139</f>
        <v>0</v>
      </c>
    </row>
    <row r="44" spans="1:9" s="5" customFormat="1" ht="21" customHeight="1">
      <c r="A44" s="237"/>
      <c r="B44" s="244"/>
      <c r="C44" s="245"/>
      <c r="D44" s="245"/>
      <c r="E44" s="246"/>
      <c r="F44" s="53" t="str">
        <f>F$23</f>
        <v/>
      </c>
      <c r="G44" s="89">
        <f>'1PP8'!B$142</f>
        <v>0</v>
      </c>
      <c r="H44" s="89">
        <f>'1PP8'!F$142</f>
        <v>0</v>
      </c>
      <c r="I44" s="89">
        <f>'1PP8'!L$142</f>
        <v>0</v>
      </c>
    </row>
    <row r="45" spans="1:9" s="5" customFormat="1" ht="21" customHeight="1">
      <c r="A45" s="235" t="s">
        <v>119</v>
      </c>
      <c r="B45" s="238" t="str">
        <f>TRIM('1PP9'!A$14)&amp;"   "&amp;TRIM('1PP9'!A$20)</f>
        <v xml:space="preserve">   </v>
      </c>
      <c r="C45" s="239"/>
      <c r="D45" s="239"/>
      <c r="E45" s="240"/>
      <c r="F45" s="53" t="str">
        <f>F$21</f>
        <v/>
      </c>
      <c r="G45" s="89">
        <f>'1PP9'!B$136</f>
        <v>0</v>
      </c>
      <c r="H45" s="89">
        <f>'1PP9'!F$136</f>
        <v>0</v>
      </c>
      <c r="I45" s="89">
        <f>'1PP9'!L$136</f>
        <v>0</v>
      </c>
    </row>
    <row r="46" spans="1:9" s="5" customFormat="1" ht="21" customHeight="1">
      <c r="A46" s="236"/>
      <c r="B46" s="241"/>
      <c r="C46" s="242"/>
      <c r="D46" s="242"/>
      <c r="E46" s="243"/>
      <c r="F46" s="53" t="str">
        <f>F$22</f>
        <v/>
      </c>
      <c r="G46" s="89">
        <f>'1PP9'!B$139</f>
        <v>0</v>
      </c>
      <c r="H46" s="89">
        <f>'1PP9'!F$139</f>
        <v>0</v>
      </c>
      <c r="I46" s="89">
        <f>'1PP9'!L$139</f>
        <v>0</v>
      </c>
    </row>
    <row r="47" spans="1:9" s="5" customFormat="1" ht="21" customHeight="1">
      <c r="A47" s="237"/>
      <c r="B47" s="244"/>
      <c r="C47" s="245"/>
      <c r="D47" s="245"/>
      <c r="E47" s="246"/>
      <c r="F47" s="53" t="str">
        <f>F$23</f>
        <v/>
      </c>
      <c r="G47" s="89">
        <f>'1PP9'!B$142</f>
        <v>0</v>
      </c>
      <c r="H47" s="89">
        <f>'1PP9'!F$142</f>
        <v>0</v>
      </c>
      <c r="I47" s="89">
        <f>'1PP9'!L$142</f>
        <v>0</v>
      </c>
    </row>
    <row r="48" spans="1:9" s="5" customFormat="1" ht="21" customHeight="1">
      <c r="A48" s="235" t="s">
        <v>21</v>
      </c>
      <c r="B48" s="238" t="str">
        <f>TRIM('1PP10'!A$14)&amp;"   "&amp;TRIM('1PP10'!A$20)</f>
        <v xml:space="preserve">   </v>
      </c>
      <c r="C48" s="239"/>
      <c r="D48" s="239"/>
      <c r="E48" s="240"/>
      <c r="F48" s="53" t="str">
        <f>F$21</f>
        <v/>
      </c>
      <c r="G48" s="89">
        <f>'1PP10'!B$136</f>
        <v>0</v>
      </c>
      <c r="H48" s="89">
        <f>'1PP10'!F$136</f>
        <v>0</v>
      </c>
      <c r="I48" s="89">
        <f>'1PP10'!L$136</f>
        <v>0</v>
      </c>
    </row>
    <row r="49" spans="1:9" s="5" customFormat="1" ht="21" customHeight="1">
      <c r="A49" s="236"/>
      <c r="B49" s="241"/>
      <c r="C49" s="242"/>
      <c r="D49" s="242"/>
      <c r="E49" s="243"/>
      <c r="F49" s="53" t="str">
        <f>F$22</f>
        <v/>
      </c>
      <c r="G49" s="89">
        <f>'1PP10'!B$139</f>
        <v>0</v>
      </c>
      <c r="H49" s="89">
        <f>'1PP10'!F$139</f>
        <v>0</v>
      </c>
      <c r="I49" s="89">
        <f>'1PP10'!L$139</f>
        <v>0</v>
      </c>
    </row>
    <row r="50" spans="1:9" s="5" customFormat="1" ht="21" customHeight="1">
      <c r="A50" s="237"/>
      <c r="B50" s="244"/>
      <c r="C50" s="245"/>
      <c r="D50" s="245"/>
      <c r="E50" s="246"/>
      <c r="F50" s="53" t="str">
        <f>F$23</f>
        <v/>
      </c>
      <c r="G50" s="89">
        <f>'1PP10'!B$142</f>
        <v>0</v>
      </c>
      <c r="H50" s="89">
        <f>'1PP10'!F$142</f>
        <v>0</v>
      </c>
      <c r="I50" s="89">
        <f>'1PP10'!L$142</f>
        <v>0</v>
      </c>
    </row>
    <row r="51" spans="1:9" s="5" customFormat="1" ht="21" customHeight="1">
      <c r="A51" s="235" t="s">
        <v>74</v>
      </c>
      <c r="B51" s="238" t="str">
        <f>TRIM('1PP11'!A$14)&amp;"   "&amp;TRIM('1PP11'!A$20)</f>
        <v xml:space="preserve">   </v>
      </c>
      <c r="C51" s="239"/>
      <c r="D51" s="239"/>
      <c r="E51" s="240"/>
      <c r="F51" s="53" t="str">
        <f>F$21</f>
        <v/>
      </c>
      <c r="G51" s="89">
        <f>'1PP11'!B$136</f>
        <v>0</v>
      </c>
      <c r="H51" s="89">
        <f>'1PP11'!F$136</f>
        <v>0</v>
      </c>
      <c r="I51" s="89">
        <f>'1PP11'!L$136</f>
        <v>0</v>
      </c>
    </row>
    <row r="52" spans="1:9" s="5" customFormat="1" ht="21" customHeight="1">
      <c r="A52" s="236"/>
      <c r="B52" s="241"/>
      <c r="C52" s="242"/>
      <c r="D52" s="242"/>
      <c r="E52" s="243"/>
      <c r="F52" s="53" t="str">
        <f>F$22</f>
        <v/>
      </c>
      <c r="G52" s="89">
        <f>'1PP11'!B$139</f>
        <v>0</v>
      </c>
      <c r="H52" s="89">
        <f>'1PP11'!F$139</f>
        <v>0</v>
      </c>
      <c r="I52" s="89">
        <f>'1PP11'!L$139</f>
        <v>0</v>
      </c>
    </row>
    <row r="53" spans="1:9" s="5" customFormat="1" ht="21" customHeight="1">
      <c r="A53" s="237"/>
      <c r="B53" s="244"/>
      <c r="C53" s="245"/>
      <c r="D53" s="245"/>
      <c r="E53" s="246"/>
      <c r="F53" s="53" t="str">
        <f>F$23</f>
        <v/>
      </c>
      <c r="G53" s="89">
        <f>'1PP11'!B$142</f>
        <v>0</v>
      </c>
      <c r="H53" s="89">
        <f>'1PP11'!F$142</f>
        <v>0</v>
      </c>
      <c r="I53" s="89">
        <f>'1PP11'!L$142</f>
        <v>0</v>
      </c>
    </row>
    <row r="54" spans="1:9" s="5" customFormat="1" ht="21" customHeight="1">
      <c r="A54" s="235" t="s">
        <v>75</v>
      </c>
      <c r="B54" s="238" t="str">
        <f>TRIM('1PP12'!A$14)&amp;"   "&amp;TRIM('1PP12'!A$20)</f>
        <v xml:space="preserve">   </v>
      </c>
      <c r="C54" s="239"/>
      <c r="D54" s="239"/>
      <c r="E54" s="240"/>
      <c r="F54" s="53" t="str">
        <f>F$21</f>
        <v/>
      </c>
      <c r="G54" s="89">
        <f>'1PP12'!B$136</f>
        <v>0</v>
      </c>
      <c r="H54" s="89">
        <f>'1PP12'!F$136</f>
        <v>0</v>
      </c>
      <c r="I54" s="89">
        <f>'1PP12'!L$136</f>
        <v>0</v>
      </c>
    </row>
    <row r="55" spans="1:9" s="5" customFormat="1" ht="21" customHeight="1">
      <c r="A55" s="236"/>
      <c r="B55" s="241"/>
      <c r="C55" s="242"/>
      <c r="D55" s="242"/>
      <c r="E55" s="243"/>
      <c r="F55" s="53" t="str">
        <f>F$22</f>
        <v/>
      </c>
      <c r="G55" s="89">
        <f>'1PP12'!B$139</f>
        <v>0</v>
      </c>
      <c r="H55" s="89">
        <f>'1PP12'!F$139</f>
        <v>0</v>
      </c>
      <c r="I55" s="89">
        <f>'1PP12'!L$139</f>
        <v>0</v>
      </c>
    </row>
    <row r="56" spans="1:9" s="5" customFormat="1" ht="21" customHeight="1">
      <c r="A56" s="237"/>
      <c r="B56" s="244"/>
      <c r="C56" s="245"/>
      <c r="D56" s="245"/>
      <c r="E56" s="246"/>
      <c r="F56" s="53" t="str">
        <f>F$23</f>
        <v/>
      </c>
      <c r="G56" s="89">
        <f>'1PP12'!B$142</f>
        <v>0</v>
      </c>
      <c r="H56" s="89">
        <f>'1PP12'!F$142</f>
        <v>0</v>
      </c>
      <c r="I56" s="89">
        <f>'1PP12'!L$142</f>
        <v>0</v>
      </c>
    </row>
    <row r="57" spans="1:9" s="5" customFormat="1" ht="21" customHeight="1">
      <c r="A57" s="235" t="s">
        <v>76</v>
      </c>
      <c r="B57" s="238" t="str">
        <f>TRIM('1PP13'!A$14)&amp;"   "&amp;TRIM('1PP13'!A$20)</f>
        <v xml:space="preserve">   </v>
      </c>
      <c r="C57" s="239"/>
      <c r="D57" s="239"/>
      <c r="E57" s="240"/>
      <c r="F57" s="53" t="str">
        <f>F$21</f>
        <v/>
      </c>
      <c r="G57" s="89">
        <f>'1PP13'!B$136</f>
        <v>0</v>
      </c>
      <c r="H57" s="89">
        <f>'1PP13'!F$136</f>
        <v>0</v>
      </c>
      <c r="I57" s="89">
        <f>'1PP13'!L$136</f>
        <v>0</v>
      </c>
    </row>
    <row r="58" spans="1:9" s="5" customFormat="1" ht="21" customHeight="1">
      <c r="A58" s="236"/>
      <c r="B58" s="241"/>
      <c r="C58" s="242"/>
      <c r="D58" s="242"/>
      <c r="E58" s="243"/>
      <c r="F58" s="53" t="str">
        <f>F$22</f>
        <v/>
      </c>
      <c r="G58" s="89">
        <f>'1PP13'!B$139</f>
        <v>0</v>
      </c>
      <c r="H58" s="89">
        <f>'1PP13'!F$139</f>
        <v>0</v>
      </c>
      <c r="I58" s="89">
        <f>'1PP13'!L$139</f>
        <v>0</v>
      </c>
    </row>
    <row r="59" spans="1:9" s="5" customFormat="1" ht="21" customHeight="1">
      <c r="A59" s="237"/>
      <c r="B59" s="244"/>
      <c r="C59" s="245"/>
      <c r="D59" s="245"/>
      <c r="E59" s="246"/>
      <c r="F59" s="53" t="str">
        <f>F$23</f>
        <v/>
      </c>
      <c r="G59" s="89">
        <f>'1PP13'!B$142</f>
        <v>0</v>
      </c>
      <c r="H59" s="89">
        <f>'1PP13'!F$142</f>
        <v>0</v>
      </c>
      <c r="I59" s="89">
        <f>'1PP13'!L$142</f>
        <v>0</v>
      </c>
    </row>
    <row r="60" spans="1:9" s="5" customFormat="1" ht="21" customHeight="1">
      <c r="A60" s="235" t="s">
        <v>77</v>
      </c>
      <c r="B60" s="238" t="str">
        <f>TRIM('1PP14'!A$14)&amp;"   "&amp;TRIM('1PP14'!A$20)</f>
        <v xml:space="preserve">   </v>
      </c>
      <c r="C60" s="239"/>
      <c r="D60" s="239"/>
      <c r="E60" s="240"/>
      <c r="F60" s="53" t="str">
        <f>F$21</f>
        <v/>
      </c>
      <c r="G60" s="89">
        <f>'1PP14'!B$136</f>
        <v>0</v>
      </c>
      <c r="H60" s="89">
        <f>'1PP14'!F$136</f>
        <v>0</v>
      </c>
      <c r="I60" s="89">
        <f>'1PP14'!L$136</f>
        <v>0</v>
      </c>
    </row>
    <row r="61" spans="1:9" s="5" customFormat="1" ht="21" customHeight="1">
      <c r="A61" s="236"/>
      <c r="B61" s="241"/>
      <c r="C61" s="242"/>
      <c r="D61" s="242"/>
      <c r="E61" s="243"/>
      <c r="F61" s="53" t="str">
        <f>F$22</f>
        <v/>
      </c>
      <c r="G61" s="89">
        <f>'1PP14'!B$139</f>
        <v>0</v>
      </c>
      <c r="H61" s="89">
        <f>'1PP14'!F$139</f>
        <v>0</v>
      </c>
      <c r="I61" s="89">
        <f>'1PP14'!L$139</f>
        <v>0</v>
      </c>
    </row>
    <row r="62" spans="1:9" s="5" customFormat="1" ht="21" customHeight="1">
      <c r="A62" s="237"/>
      <c r="B62" s="244"/>
      <c r="C62" s="245"/>
      <c r="D62" s="245"/>
      <c r="E62" s="246"/>
      <c r="F62" s="53" t="str">
        <f>F$23</f>
        <v/>
      </c>
      <c r="G62" s="89">
        <f>'1PP14'!B$142</f>
        <v>0</v>
      </c>
      <c r="H62" s="89">
        <f>'1PP14'!F$142</f>
        <v>0</v>
      </c>
      <c r="I62" s="89">
        <f>'1PP14'!L$142</f>
        <v>0</v>
      </c>
    </row>
    <row r="63" spans="1:9" s="5" customFormat="1" ht="21" customHeight="1">
      <c r="A63" s="235" t="s">
        <v>78</v>
      </c>
      <c r="B63" s="238" t="str">
        <f>TRIM('1PP15'!A$14)&amp;"   "&amp;TRIM('1PP15'!A$20)</f>
        <v xml:space="preserve">   </v>
      </c>
      <c r="C63" s="239"/>
      <c r="D63" s="239"/>
      <c r="E63" s="240"/>
      <c r="F63" s="53" t="str">
        <f>F$21</f>
        <v/>
      </c>
      <c r="G63" s="89">
        <f>'1PP15'!B$136</f>
        <v>0</v>
      </c>
      <c r="H63" s="89">
        <f>'1PP15'!F$136</f>
        <v>0</v>
      </c>
      <c r="I63" s="89">
        <f>'1PP15'!L$136</f>
        <v>0</v>
      </c>
    </row>
    <row r="64" spans="1:9" s="5" customFormat="1" ht="21" customHeight="1">
      <c r="A64" s="236"/>
      <c r="B64" s="241"/>
      <c r="C64" s="242"/>
      <c r="D64" s="242"/>
      <c r="E64" s="243"/>
      <c r="F64" s="53" t="str">
        <f>F$22</f>
        <v/>
      </c>
      <c r="G64" s="89">
        <f>'1PP15'!B$139</f>
        <v>0</v>
      </c>
      <c r="H64" s="89">
        <f>'1PP15'!F$139</f>
        <v>0</v>
      </c>
      <c r="I64" s="89">
        <f>'1PP15'!L$139</f>
        <v>0</v>
      </c>
    </row>
    <row r="65" spans="1:9" s="5" customFormat="1" ht="21" customHeight="1">
      <c r="A65" s="237"/>
      <c r="B65" s="244"/>
      <c r="C65" s="245"/>
      <c r="D65" s="245"/>
      <c r="E65" s="246"/>
      <c r="F65" s="53" t="str">
        <f>F$23</f>
        <v/>
      </c>
      <c r="G65" s="89">
        <f>'1PP15'!B$142</f>
        <v>0</v>
      </c>
      <c r="H65" s="89">
        <f>'1PP15'!F$142</f>
        <v>0</v>
      </c>
      <c r="I65" s="89">
        <f>'1PP15'!L$142</f>
        <v>0</v>
      </c>
    </row>
    <row r="66" spans="1:9" s="5" customFormat="1" ht="21" customHeight="1">
      <c r="A66" s="235" t="s">
        <v>79</v>
      </c>
      <c r="B66" s="238" t="str">
        <f>TRIM('1PP16'!A$14)&amp;"   "&amp;TRIM('1PP16'!A$20)</f>
        <v xml:space="preserve">   </v>
      </c>
      <c r="C66" s="239"/>
      <c r="D66" s="239"/>
      <c r="E66" s="240"/>
      <c r="F66" s="53" t="str">
        <f>F$21</f>
        <v/>
      </c>
      <c r="G66" s="89">
        <f>'1PP16'!B$136</f>
        <v>0</v>
      </c>
      <c r="H66" s="89">
        <f>'1PP16'!F$136</f>
        <v>0</v>
      </c>
      <c r="I66" s="89">
        <f>'1PP16'!L$136</f>
        <v>0</v>
      </c>
    </row>
    <row r="67" spans="1:9" s="5" customFormat="1" ht="21" customHeight="1">
      <c r="A67" s="236"/>
      <c r="B67" s="241"/>
      <c r="C67" s="242"/>
      <c r="D67" s="242"/>
      <c r="E67" s="243"/>
      <c r="F67" s="53" t="str">
        <f>F$22</f>
        <v/>
      </c>
      <c r="G67" s="89">
        <f>'1PP16'!B$139</f>
        <v>0</v>
      </c>
      <c r="H67" s="89">
        <f>'1PP16'!F$139</f>
        <v>0</v>
      </c>
      <c r="I67" s="89">
        <f>'1PP16'!L$139</f>
        <v>0</v>
      </c>
    </row>
    <row r="68" spans="1:9" s="5" customFormat="1" ht="21" customHeight="1">
      <c r="A68" s="237"/>
      <c r="B68" s="244"/>
      <c r="C68" s="245"/>
      <c r="D68" s="245"/>
      <c r="E68" s="246"/>
      <c r="F68" s="53" t="str">
        <f>F$23</f>
        <v/>
      </c>
      <c r="G68" s="89">
        <f>'1PP16'!B$142</f>
        <v>0</v>
      </c>
      <c r="H68" s="89">
        <f>'1PP16'!F$142</f>
        <v>0</v>
      </c>
      <c r="I68" s="89">
        <f>'1PP16'!L$142</f>
        <v>0</v>
      </c>
    </row>
    <row r="69" spans="1:9" s="5" customFormat="1" ht="21" customHeight="1">
      <c r="A69" s="235" t="s">
        <v>80</v>
      </c>
      <c r="B69" s="238" t="str">
        <f>TRIM('1PP17'!A$14)&amp;"   "&amp;TRIM('1PP17'!A$20)</f>
        <v xml:space="preserve">   </v>
      </c>
      <c r="C69" s="239"/>
      <c r="D69" s="239"/>
      <c r="E69" s="240"/>
      <c r="F69" s="53" t="str">
        <f>F$21</f>
        <v/>
      </c>
      <c r="G69" s="89">
        <f>'1PP17'!B$136</f>
        <v>0</v>
      </c>
      <c r="H69" s="89">
        <f>'1PP17'!F$136</f>
        <v>0</v>
      </c>
      <c r="I69" s="89">
        <f>'1PP17'!L$136</f>
        <v>0</v>
      </c>
    </row>
    <row r="70" spans="1:9" s="5" customFormat="1" ht="21" customHeight="1">
      <c r="A70" s="236"/>
      <c r="B70" s="241"/>
      <c r="C70" s="242"/>
      <c r="D70" s="242"/>
      <c r="E70" s="243"/>
      <c r="F70" s="53" t="str">
        <f>F$22</f>
        <v/>
      </c>
      <c r="G70" s="89">
        <f>'1PP17'!B$139</f>
        <v>0</v>
      </c>
      <c r="H70" s="89">
        <f>'1PP17'!F$139</f>
        <v>0</v>
      </c>
      <c r="I70" s="89">
        <f>'1PP17'!L$139</f>
        <v>0</v>
      </c>
    </row>
    <row r="71" spans="1:9" s="5" customFormat="1" ht="21" customHeight="1">
      <c r="A71" s="237"/>
      <c r="B71" s="244"/>
      <c r="C71" s="245"/>
      <c r="D71" s="245"/>
      <c r="E71" s="246"/>
      <c r="F71" s="53" t="str">
        <f>F$23</f>
        <v/>
      </c>
      <c r="G71" s="89">
        <f>'1PP17'!B$142</f>
        <v>0</v>
      </c>
      <c r="H71" s="89">
        <f>'1PP17'!F$142</f>
        <v>0</v>
      </c>
      <c r="I71" s="89">
        <f>'1PP17'!L$142</f>
        <v>0</v>
      </c>
    </row>
    <row r="72" spans="1:9" s="5" customFormat="1" ht="21" customHeight="1">
      <c r="A72" s="235" t="s">
        <v>120</v>
      </c>
      <c r="B72" s="238" t="str">
        <f>TRIM('1PP18'!A$14)&amp;"   "&amp;TRIM('1PP18'!A$20)</f>
        <v xml:space="preserve">   </v>
      </c>
      <c r="C72" s="239"/>
      <c r="D72" s="239"/>
      <c r="E72" s="240"/>
      <c r="F72" s="53" t="str">
        <f>F$21</f>
        <v/>
      </c>
      <c r="G72" s="89">
        <f>'1PP18'!B$136</f>
        <v>0</v>
      </c>
      <c r="H72" s="89">
        <f>'1PP18'!F$136</f>
        <v>0</v>
      </c>
      <c r="I72" s="89">
        <f>'1PP18'!L$136</f>
        <v>0</v>
      </c>
    </row>
    <row r="73" spans="1:9" s="5" customFormat="1" ht="21" customHeight="1">
      <c r="A73" s="236"/>
      <c r="B73" s="241"/>
      <c r="C73" s="242"/>
      <c r="D73" s="242"/>
      <c r="E73" s="243"/>
      <c r="F73" s="53" t="str">
        <f>F$22</f>
        <v/>
      </c>
      <c r="G73" s="89">
        <f>'1PP18'!B$139</f>
        <v>0</v>
      </c>
      <c r="H73" s="89">
        <f>'1PP18'!F$139</f>
        <v>0</v>
      </c>
      <c r="I73" s="89">
        <f>'1PP18'!L$139</f>
        <v>0</v>
      </c>
    </row>
    <row r="74" spans="1:9" s="5" customFormat="1" ht="21" customHeight="1">
      <c r="A74" s="237"/>
      <c r="B74" s="244"/>
      <c r="C74" s="245"/>
      <c r="D74" s="245"/>
      <c r="E74" s="246"/>
      <c r="F74" s="53" t="str">
        <f>F$23</f>
        <v/>
      </c>
      <c r="G74" s="89">
        <f>'1PP18'!B$142</f>
        <v>0</v>
      </c>
      <c r="H74" s="89">
        <f>'1PP18'!F$142</f>
        <v>0</v>
      </c>
      <c r="I74" s="89">
        <f>'1PP18'!L$142</f>
        <v>0</v>
      </c>
    </row>
    <row r="75" spans="1:9" s="5" customFormat="1" ht="21" customHeight="1">
      <c r="A75" s="235" t="s">
        <v>81</v>
      </c>
      <c r="B75" s="238" t="str">
        <f>TRIM('1PP19'!A$14)&amp;"   "&amp;TRIM('1PP19'!A$20)</f>
        <v xml:space="preserve">   </v>
      </c>
      <c r="C75" s="239"/>
      <c r="D75" s="239"/>
      <c r="E75" s="240"/>
      <c r="F75" s="53" t="str">
        <f>F$21</f>
        <v/>
      </c>
      <c r="G75" s="89">
        <f>'1PP19'!B$136</f>
        <v>0</v>
      </c>
      <c r="H75" s="89">
        <f>'1PP19'!F$136</f>
        <v>0</v>
      </c>
      <c r="I75" s="89">
        <f>'1PP19'!L$136</f>
        <v>0</v>
      </c>
    </row>
    <row r="76" spans="1:9" s="5" customFormat="1" ht="21" customHeight="1">
      <c r="A76" s="236"/>
      <c r="B76" s="241"/>
      <c r="C76" s="242"/>
      <c r="D76" s="242"/>
      <c r="E76" s="243"/>
      <c r="F76" s="53" t="str">
        <f>F$22</f>
        <v/>
      </c>
      <c r="G76" s="89">
        <f>'1PP19'!B$139</f>
        <v>0</v>
      </c>
      <c r="H76" s="89">
        <f>'1PP19'!F$139</f>
        <v>0</v>
      </c>
      <c r="I76" s="89">
        <f>'1PP19'!L$139</f>
        <v>0</v>
      </c>
    </row>
    <row r="77" spans="1:9" s="5" customFormat="1" ht="21" customHeight="1">
      <c r="A77" s="237"/>
      <c r="B77" s="244"/>
      <c r="C77" s="245"/>
      <c r="D77" s="245"/>
      <c r="E77" s="246"/>
      <c r="F77" s="53" t="str">
        <f>F$23</f>
        <v/>
      </c>
      <c r="G77" s="89">
        <f>'1PP19'!B$142</f>
        <v>0</v>
      </c>
      <c r="H77" s="89">
        <f>'1PP19'!F$142</f>
        <v>0</v>
      </c>
      <c r="I77" s="89">
        <f>'1PP19'!L$142</f>
        <v>0</v>
      </c>
    </row>
    <row r="78" spans="1:9" s="5" customFormat="1" ht="21" customHeight="1">
      <c r="A78" s="235" t="s">
        <v>82</v>
      </c>
      <c r="B78" s="238" t="str">
        <f>TRIM('1PP20'!A$14)&amp;"   "&amp;TRIM('1PP20'!A$20)</f>
        <v xml:space="preserve">   </v>
      </c>
      <c r="C78" s="239"/>
      <c r="D78" s="239"/>
      <c r="E78" s="240"/>
      <c r="F78" s="53" t="str">
        <f>F$21</f>
        <v/>
      </c>
      <c r="G78" s="89">
        <f>'1PP20'!B$136</f>
        <v>0</v>
      </c>
      <c r="H78" s="89">
        <f>'1PP20'!F$136</f>
        <v>0</v>
      </c>
      <c r="I78" s="89">
        <f>'1PP20'!L$136</f>
        <v>0</v>
      </c>
    </row>
    <row r="79" spans="1:9" s="5" customFormat="1" ht="21" customHeight="1">
      <c r="A79" s="236"/>
      <c r="B79" s="241"/>
      <c r="C79" s="242"/>
      <c r="D79" s="242"/>
      <c r="E79" s="243"/>
      <c r="F79" s="53" t="str">
        <f>F$22</f>
        <v/>
      </c>
      <c r="G79" s="89">
        <f>'1PP20'!B$139</f>
        <v>0</v>
      </c>
      <c r="H79" s="89">
        <f>'1PP20'!F$139</f>
        <v>0</v>
      </c>
      <c r="I79" s="89">
        <f>'1PP20'!L$139</f>
        <v>0</v>
      </c>
    </row>
    <row r="80" spans="1:9" s="5" customFormat="1" ht="21" customHeight="1">
      <c r="A80" s="237"/>
      <c r="B80" s="244"/>
      <c r="C80" s="245"/>
      <c r="D80" s="245"/>
      <c r="E80" s="246"/>
      <c r="F80" s="53" t="str">
        <f>F$23</f>
        <v/>
      </c>
      <c r="G80" s="89">
        <f>'1PP20'!B$142</f>
        <v>0</v>
      </c>
      <c r="H80" s="89">
        <f>'1PP20'!F$142</f>
        <v>0</v>
      </c>
      <c r="I80" s="89">
        <f>'1PP20'!L$142</f>
        <v>0</v>
      </c>
    </row>
    <row r="81" spans="1:9" s="5" customFormat="1" ht="21" customHeight="1">
      <c r="A81" s="261" t="s">
        <v>23</v>
      </c>
      <c r="B81" s="262"/>
      <c r="C81" s="262"/>
      <c r="D81" s="262"/>
      <c r="E81" s="263"/>
      <c r="F81" s="54" t="str">
        <f>F$21</f>
        <v/>
      </c>
      <c r="G81" s="89">
        <f t="shared" ref="G81:I83" si="0">G21+G24+G27+G30+G33+G36+G39+G42+G45+G48+G51+G54+G57+G60+G63+G66+G69+G72+G75+G78</f>
        <v>0</v>
      </c>
      <c r="H81" s="89">
        <f t="shared" si="0"/>
        <v>0</v>
      </c>
      <c r="I81" s="89">
        <f t="shared" si="0"/>
        <v>0</v>
      </c>
    </row>
    <row r="82" spans="1:9" s="5" customFormat="1" ht="21" customHeight="1">
      <c r="A82" s="264"/>
      <c r="B82" s="265"/>
      <c r="C82" s="265"/>
      <c r="D82" s="265"/>
      <c r="E82" s="266"/>
      <c r="F82" s="54" t="str">
        <f>F$22</f>
        <v/>
      </c>
      <c r="G82" s="89">
        <f t="shared" si="0"/>
        <v>0</v>
      </c>
      <c r="H82" s="89">
        <f t="shared" si="0"/>
        <v>0</v>
      </c>
      <c r="I82" s="89">
        <f t="shared" si="0"/>
        <v>0</v>
      </c>
    </row>
    <row r="83" spans="1:9" s="5" customFormat="1" ht="21" customHeight="1">
      <c r="A83" s="267"/>
      <c r="B83" s="268"/>
      <c r="C83" s="268"/>
      <c r="D83" s="268"/>
      <c r="E83" s="269"/>
      <c r="F83" s="55" t="str">
        <f>F$23</f>
        <v/>
      </c>
      <c r="G83" s="89">
        <f t="shared" si="0"/>
        <v>0</v>
      </c>
      <c r="H83" s="89">
        <f t="shared" si="0"/>
        <v>0</v>
      </c>
      <c r="I83" s="89">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7" customWidth="1"/>
    <col min="2" max="2" width="7" style="7" customWidth="1"/>
    <col min="3" max="3" width="7.1640625" style="7" customWidth="1"/>
    <col min="4" max="4" width="6.6640625" style="7" customWidth="1"/>
    <col min="5" max="5" width="6.5" style="7" customWidth="1"/>
    <col min="6" max="6" width="9.83203125" style="7" customWidth="1"/>
    <col min="7" max="7" width="13" style="7" customWidth="1"/>
    <col min="8" max="8" width="16.1640625" style="7" customWidth="1"/>
    <col min="9" max="9" width="3.5" style="7" customWidth="1"/>
    <col min="10" max="10" width="9.33203125" style="7" customWidth="1"/>
    <col min="11" max="11" width="6.6640625" style="7" customWidth="1"/>
    <col min="12" max="12" width="4.83203125" style="7" customWidth="1"/>
    <col min="13" max="13" width="5.83203125" style="7" customWidth="1"/>
    <col min="14" max="14" width="3.1640625" style="7" customWidth="1"/>
    <col min="15" max="15" width="9.33203125" style="7"/>
    <col min="16" max="16" width="0" style="7" hidden="1" customWidth="1"/>
    <col min="17" max="21" width="9.33203125" style="7"/>
    <col min="22" max="22" width="0" style="7" hidden="1" customWidth="1"/>
    <col min="23" max="16384" width="9.33203125" style="7"/>
  </cols>
  <sheetData>
    <row r="1" spans="1:27">
      <c r="H1" s="5" t="s">
        <v>158</v>
      </c>
      <c r="I1" s="5"/>
      <c r="J1" s="5"/>
      <c r="V1" s="44"/>
      <c r="W1" s="44"/>
      <c r="X1" s="44"/>
      <c r="Y1" s="44"/>
      <c r="Z1" s="44"/>
      <c r="AA1" s="44"/>
    </row>
    <row r="2" spans="1:27">
      <c r="H2" s="12" t="s">
        <v>159</v>
      </c>
      <c r="I2" s="5"/>
      <c r="J2" s="5"/>
      <c r="V2" s="44"/>
      <c r="W2" s="44"/>
      <c r="X2" s="44"/>
      <c r="Y2" s="44"/>
      <c r="Z2" s="44"/>
      <c r="AA2" s="44"/>
    </row>
    <row r="3" spans="1:27">
      <c r="H3" s="97" t="s">
        <v>160</v>
      </c>
      <c r="I3" s="5"/>
      <c r="J3" s="5"/>
      <c r="V3" s="44"/>
      <c r="W3" s="44"/>
      <c r="X3" s="44"/>
      <c r="Y3" s="44"/>
      <c r="Z3" s="44"/>
      <c r="AA3" s="44"/>
    </row>
    <row r="4" spans="1:27">
      <c r="H4" s="96"/>
      <c r="I4" s="5"/>
      <c r="J4" s="5"/>
      <c r="V4" s="44"/>
      <c r="W4" s="44"/>
      <c r="X4" s="44"/>
      <c r="Y4" s="44"/>
      <c r="Z4" s="44"/>
      <c r="AA4" s="44"/>
    </row>
    <row r="5" spans="1:27">
      <c r="H5" s="5"/>
      <c r="I5" s="5"/>
      <c r="J5" s="5"/>
      <c r="K5" s="469"/>
      <c r="L5" s="470"/>
      <c r="M5" s="470"/>
      <c r="V5" s="44"/>
      <c r="W5" s="44"/>
      <c r="X5" s="44"/>
      <c r="Y5" s="44"/>
      <c r="Z5" s="44"/>
      <c r="AA5" s="44"/>
    </row>
    <row r="6" spans="1:27">
      <c r="E6" s="104"/>
      <c r="F6" s="104"/>
      <c r="G6" s="105" t="s">
        <v>188</v>
      </c>
      <c r="H6" s="106"/>
      <c r="I6" s="106"/>
      <c r="J6" s="106"/>
      <c r="K6" s="107"/>
      <c r="V6" s="44"/>
      <c r="W6" s="44"/>
      <c r="X6" s="44"/>
      <c r="Y6" s="44"/>
      <c r="Z6" s="44"/>
      <c r="AA6" s="44"/>
    </row>
    <row r="7" spans="1:27">
      <c r="E7" s="104"/>
      <c r="F7" s="104"/>
      <c r="G7" s="104"/>
      <c r="H7" s="106"/>
      <c r="I7" s="106"/>
      <c r="J7" s="106"/>
      <c r="K7" s="107"/>
      <c r="V7" s="44"/>
      <c r="W7" s="44"/>
      <c r="X7" s="44"/>
      <c r="Y7" s="44"/>
      <c r="Z7" s="44"/>
      <c r="AA7" s="44"/>
    </row>
    <row r="8" spans="1:27" ht="14.25" customHeight="1">
      <c r="A8" s="10"/>
      <c r="B8" s="10"/>
      <c r="C8" s="10"/>
      <c r="D8" s="10"/>
      <c r="E8" s="104"/>
      <c r="F8" s="104"/>
      <c r="G8" s="105" t="s">
        <v>189</v>
      </c>
      <c r="H8" s="104"/>
      <c r="I8" s="104"/>
      <c r="J8" s="104"/>
      <c r="K8" s="104"/>
      <c r="V8" s="44"/>
      <c r="W8" s="44"/>
      <c r="X8" s="44"/>
      <c r="Y8" s="44"/>
      <c r="Z8" s="44"/>
      <c r="AA8" s="44"/>
    </row>
    <row r="9" spans="1:27" ht="14.25" customHeight="1">
      <c r="A9" s="10"/>
      <c r="B9" s="10"/>
      <c r="C9" s="10"/>
      <c r="D9" s="10"/>
      <c r="E9" s="104"/>
      <c r="F9" s="104"/>
      <c r="G9" s="105" t="s">
        <v>187</v>
      </c>
      <c r="H9" s="104"/>
      <c r="I9" s="104"/>
      <c r="J9" s="104"/>
      <c r="K9" s="104"/>
    </row>
    <row r="10" spans="1:27">
      <c r="E10" s="481" t="s">
        <v>186</v>
      </c>
      <c r="F10" s="482"/>
      <c r="G10" s="482"/>
      <c r="H10" s="482"/>
      <c r="I10" s="482"/>
      <c r="J10" s="482"/>
      <c r="K10" s="482"/>
    </row>
    <row r="11" spans="1:27">
      <c r="E11" s="11"/>
      <c r="G11" s="471" t="str">
        <f>'1F'!E11</f>
        <v xml:space="preserve"> </v>
      </c>
      <c r="H11" s="471"/>
    </row>
    <row r="12" spans="1:27" ht="11.25" customHeight="1">
      <c r="E12" s="11"/>
      <c r="G12" s="380" t="s">
        <v>0</v>
      </c>
      <c r="H12" s="111"/>
    </row>
    <row r="13" spans="1:27">
      <c r="E13" s="11"/>
      <c r="G13" s="472" t="str">
        <f>'1F'!E13</f>
        <v xml:space="preserve"> </v>
      </c>
      <c r="H13" s="473"/>
    </row>
    <row r="14" spans="1:27" ht="12" customHeight="1">
      <c r="E14" s="11"/>
      <c r="G14" s="380" t="s">
        <v>58</v>
      </c>
      <c r="H14" s="111"/>
    </row>
    <row r="15" spans="1:27" ht="8.25" customHeight="1" thickBot="1">
      <c r="A15" s="9"/>
      <c r="B15" s="9"/>
      <c r="C15" s="9"/>
      <c r="D15" s="9"/>
    </row>
    <row r="16" spans="1:27" ht="18.75" customHeight="1" thickBot="1">
      <c r="A16" s="469" t="s">
        <v>1</v>
      </c>
      <c r="B16" s="469"/>
      <c r="C16" s="469"/>
      <c r="D16" s="469"/>
      <c r="E16" s="56" t="str">
        <f>'1F'!C16&amp;""</f>
        <v/>
      </c>
    </row>
    <row r="17" spans="1:24" ht="18" customHeight="1" thickBot="1">
      <c r="A17" s="469" t="s">
        <v>2</v>
      </c>
      <c r="B17" s="469"/>
      <c r="C17" s="469"/>
      <c r="D17" s="469"/>
      <c r="E17" s="56" t="str">
        <f>'1F'!C17&amp;""</f>
        <v/>
      </c>
    </row>
    <row r="18" spans="1:24" ht="9" customHeight="1">
      <c r="A18" s="11"/>
      <c r="B18" s="11"/>
      <c r="C18" s="11"/>
      <c r="D18" s="11"/>
    </row>
    <row r="19" spans="1:24" ht="20.45" customHeight="1">
      <c r="A19" s="98" t="s">
        <v>141</v>
      </c>
      <c r="B19" s="484" t="s">
        <v>99</v>
      </c>
      <c r="C19" s="117"/>
      <c r="D19" s="117"/>
      <c r="E19" s="117"/>
      <c r="F19" s="117"/>
      <c r="G19" s="117"/>
      <c r="H19" s="117"/>
      <c r="I19" s="117"/>
      <c r="J19" s="117"/>
      <c r="K19" s="117"/>
      <c r="L19" s="117"/>
      <c r="M19" s="177"/>
    </row>
    <row r="20" spans="1:24" ht="17.25" customHeight="1">
      <c r="A20" s="134" t="s">
        <v>161</v>
      </c>
      <c r="B20" s="474"/>
      <c r="C20" s="474"/>
      <c r="D20" s="477"/>
      <c r="E20" s="477"/>
      <c r="F20" s="477"/>
      <c r="G20" s="477"/>
      <c r="H20" s="477"/>
      <c r="I20" s="477"/>
      <c r="J20" s="477"/>
      <c r="K20" s="36"/>
      <c r="L20" s="39" t="s">
        <v>72</v>
      </c>
      <c r="M20" s="37"/>
      <c r="O20" s="22" t="str">
        <f>IF(AND(TRIM(L20)="",TRIM(L22)=""),"Pasirinkite reikšmę","")</f>
        <v>Pasirinkite reikšmę</v>
      </c>
    </row>
    <row r="21" spans="1:24" ht="15.75" customHeight="1">
      <c r="A21" s="478"/>
      <c r="B21" s="479"/>
      <c r="C21" s="479"/>
      <c r="D21" s="479"/>
      <c r="E21" s="479"/>
      <c r="F21" s="479"/>
      <c r="G21" s="479"/>
      <c r="H21" s="479"/>
      <c r="I21" s="479"/>
      <c r="J21" s="479"/>
      <c r="K21" s="33"/>
      <c r="L21" s="33"/>
      <c r="M21" s="40"/>
    </row>
    <row r="22" spans="1:24" ht="17.25" customHeight="1">
      <c r="A22" s="134" t="s">
        <v>162</v>
      </c>
      <c r="B22" s="474"/>
      <c r="C22" s="474"/>
      <c r="D22" s="474"/>
      <c r="E22" s="474"/>
      <c r="F22" s="474"/>
      <c r="G22" s="474"/>
      <c r="H22" s="474"/>
      <c r="I22" s="474"/>
      <c r="J22" s="474"/>
      <c r="K22" s="32"/>
      <c r="L22" s="42" t="s">
        <v>72</v>
      </c>
      <c r="M22" s="41"/>
      <c r="O22" s="22" t="str">
        <f>IF(AND(TRIM(L20)="",TRIM(L22)=""),"Pasirinkite reikšmę","")</f>
        <v>Pasirinkite reikšmę</v>
      </c>
    </row>
    <row r="23" spans="1:24" ht="15" customHeight="1">
      <c r="A23" s="475"/>
      <c r="B23" s="476"/>
      <c r="C23" s="476"/>
      <c r="D23" s="476"/>
      <c r="E23" s="476"/>
      <c r="F23" s="476"/>
      <c r="G23" s="476"/>
      <c r="H23" s="476"/>
      <c r="I23" s="476"/>
      <c r="J23" s="476"/>
      <c r="K23" s="8"/>
      <c r="L23" s="8"/>
      <c r="M23" s="38"/>
    </row>
    <row r="24" spans="1:24" ht="21" customHeight="1">
      <c r="A24" s="43" t="s">
        <v>112</v>
      </c>
      <c r="B24" s="117" t="s">
        <v>100</v>
      </c>
      <c r="C24" s="464"/>
      <c r="D24" s="465"/>
      <c r="E24" s="465"/>
      <c r="F24" s="465"/>
      <c r="G24" s="465"/>
      <c r="H24" s="465"/>
      <c r="I24" s="465"/>
      <c r="J24" s="465"/>
      <c r="K24" s="465"/>
      <c r="L24" s="465"/>
      <c r="M24" s="466"/>
      <c r="O24" s="23"/>
      <c r="P24" s="23" t="s">
        <v>71</v>
      </c>
      <c r="X24" s="12"/>
    </row>
    <row r="25" spans="1:24" ht="21" customHeight="1">
      <c r="A25" s="34" t="s">
        <v>163</v>
      </c>
      <c r="B25" s="117" t="s">
        <v>136</v>
      </c>
      <c r="C25" s="117"/>
      <c r="D25" s="117"/>
      <c r="E25" s="117"/>
      <c r="F25" s="117"/>
      <c r="G25" s="117"/>
      <c r="H25" s="117"/>
      <c r="I25" s="117"/>
      <c r="J25" s="117"/>
      <c r="K25" s="310" t="str">
        <f>"(" &amp;  '1F'!G$36 &amp; " metai)"</f>
        <v>( metai)</v>
      </c>
      <c r="L25" s="310"/>
      <c r="M25" s="311"/>
      <c r="O25" s="23"/>
      <c r="P25" s="23" t="s">
        <v>71</v>
      </c>
    </row>
    <row r="26" spans="1:24" ht="31.5" customHeight="1">
      <c r="A26" s="226" t="s">
        <v>131</v>
      </c>
      <c r="B26" s="480"/>
      <c r="C26" s="480"/>
      <c r="D26" s="480"/>
      <c r="E26" s="480"/>
      <c r="F26" s="446"/>
      <c r="G26" s="164" t="s">
        <v>123</v>
      </c>
      <c r="H26" s="446"/>
      <c r="I26" s="164" t="s">
        <v>124</v>
      </c>
      <c r="J26" s="480"/>
      <c r="K26" s="480"/>
      <c r="L26" s="480"/>
      <c r="M26" s="446"/>
      <c r="P26" s="7" t="s">
        <v>72</v>
      </c>
    </row>
    <row r="27" spans="1:24" ht="24" customHeight="1">
      <c r="A27" s="393"/>
      <c r="B27" s="394"/>
      <c r="C27" s="394"/>
      <c r="D27" s="394"/>
      <c r="E27" s="394"/>
      <c r="F27" s="395"/>
      <c r="G27" s="467"/>
      <c r="H27" s="468"/>
      <c r="I27" s="467"/>
      <c r="J27" s="467"/>
      <c r="K27" s="467"/>
      <c r="L27" s="467"/>
      <c r="M27" s="468"/>
    </row>
    <row r="28" spans="1:24" ht="21" customHeight="1">
      <c r="A28" s="34" t="s">
        <v>164</v>
      </c>
      <c r="B28" s="120" t="s">
        <v>137</v>
      </c>
      <c r="C28" s="117"/>
      <c r="D28" s="117"/>
      <c r="E28" s="117"/>
      <c r="F28" s="117"/>
      <c r="G28" s="117"/>
      <c r="H28" s="117"/>
      <c r="I28" s="117"/>
      <c r="J28" s="117"/>
      <c r="K28" s="310" t="str">
        <f>"(" &amp;  ('1F'!J$36) &amp; " metai)"</f>
        <v>( metai)</v>
      </c>
      <c r="L28" s="310"/>
      <c r="M28" s="311"/>
      <c r="O28" s="23"/>
      <c r="P28" s="23" t="s">
        <v>71</v>
      </c>
    </row>
    <row r="29" spans="1:24" ht="31.5" customHeight="1">
      <c r="A29" s="226" t="s">
        <v>131</v>
      </c>
      <c r="B29" s="480"/>
      <c r="C29" s="480"/>
      <c r="D29" s="480"/>
      <c r="E29" s="480"/>
      <c r="F29" s="446"/>
      <c r="G29" s="164" t="s">
        <v>123</v>
      </c>
      <c r="H29" s="446"/>
      <c r="I29" s="345" t="s">
        <v>124</v>
      </c>
      <c r="J29" s="447"/>
      <c r="K29" s="447"/>
      <c r="L29" s="447"/>
      <c r="M29" s="448"/>
      <c r="P29" s="7" t="s">
        <v>72</v>
      </c>
    </row>
    <row r="30" spans="1:24" ht="24" customHeight="1">
      <c r="A30" s="393"/>
      <c r="B30" s="394"/>
      <c r="C30" s="394"/>
      <c r="D30" s="394"/>
      <c r="E30" s="394"/>
      <c r="F30" s="395"/>
      <c r="G30" s="467"/>
      <c r="H30" s="468"/>
      <c r="I30" s="467"/>
      <c r="J30" s="467"/>
      <c r="K30" s="467"/>
      <c r="L30" s="467"/>
      <c r="M30" s="468"/>
    </row>
    <row r="31" spans="1:24" ht="21" customHeight="1">
      <c r="A31" s="34" t="s">
        <v>165</v>
      </c>
      <c r="B31" s="120" t="s">
        <v>138</v>
      </c>
      <c r="C31" s="117"/>
      <c r="D31" s="117"/>
      <c r="E31" s="117"/>
      <c r="F31" s="117"/>
      <c r="G31" s="117"/>
      <c r="H31" s="117"/>
      <c r="I31" s="117"/>
      <c r="J31" s="117"/>
      <c r="K31" s="310" t="str">
        <f>"(" &amp;  ('1F'!N$36) &amp; " metai)"</f>
        <v>( metai)</v>
      </c>
      <c r="L31" s="310"/>
      <c r="M31" s="311"/>
      <c r="O31" s="23"/>
      <c r="P31" s="23" t="s">
        <v>71</v>
      </c>
    </row>
    <row r="32" spans="1:24" ht="31.5" customHeight="1">
      <c r="A32" s="226" t="s">
        <v>130</v>
      </c>
      <c r="B32" s="480"/>
      <c r="C32" s="480"/>
      <c r="D32" s="480"/>
      <c r="E32" s="480"/>
      <c r="F32" s="446"/>
      <c r="G32" s="164" t="s">
        <v>123</v>
      </c>
      <c r="H32" s="446"/>
      <c r="I32" s="345" t="s">
        <v>124</v>
      </c>
      <c r="J32" s="447"/>
      <c r="K32" s="447"/>
      <c r="L32" s="447"/>
      <c r="M32" s="448"/>
      <c r="P32" s="7" t="s">
        <v>72</v>
      </c>
    </row>
    <row r="33" spans="1:13" ht="24" customHeight="1">
      <c r="A33" s="393"/>
      <c r="B33" s="394"/>
      <c r="C33" s="394"/>
      <c r="D33" s="394"/>
      <c r="E33" s="394"/>
      <c r="F33" s="395"/>
      <c r="G33" s="467"/>
      <c r="H33" s="468"/>
      <c r="I33" s="467"/>
      <c r="J33" s="467"/>
      <c r="K33" s="467"/>
      <c r="L33" s="467"/>
      <c r="M33" s="468"/>
    </row>
    <row r="34" spans="1:13" ht="31.5" customHeight="1">
      <c r="A34" s="43" t="s">
        <v>113</v>
      </c>
      <c r="B34" s="117" t="s">
        <v>101</v>
      </c>
      <c r="C34" s="464"/>
      <c r="D34" s="465"/>
      <c r="E34" s="465"/>
      <c r="F34" s="465"/>
      <c r="G34" s="465"/>
      <c r="H34" s="465"/>
      <c r="I34" s="465"/>
      <c r="J34" s="465"/>
      <c r="K34" s="465"/>
      <c r="L34" s="465"/>
      <c r="M34" s="466"/>
    </row>
    <row r="35" spans="1:13" ht="49.5" customHeight="1">
      <c r="A35" s="483" t="s">
        <v>32</v>
      </c>
      <c r="B35" s="463"/>
      <c r="C35" s="463"/>
      <c r="D35" s="463"/>
      <c r="E35" s="463"/>
      <c r="F35" s="463" t="s">
        <v>67</v>
      </c>
      <c r="G35" s="463"/>
      <c r="H35" s="463" t="s">
        <v>51</v>
      </c>
      <c r="I35" s="463"/>
      <c r="J35" s="463" t="s">
        <v>33</v>
      </c>
      <c r="K35" s="463"/>
      <c r="L35" s="463"/>
      <c r="M35" s="463"/>
    </row>
    <row r="36" spans="1:13" ht="20.25" customHeight="1">
      <c r="A36" s="404"/>
      <c r="B36" s="405"/>
      <c r="C36" s="405"/>
      <c r="D36" s="35" t="str">
        <f>'1F'!G$36&amp;""</f>
        <v/>
      </c>
      <c r="E36" s="62"/>
      <c r="F36" s="410"/>
      <c r="G36" s="411"/>
      <c r="H36" s="416"/>
      <c r="I36" s="411"/>
      <c r="J36" s="416"/>
      <c r="K36" s="410"/>
      <c r="L36" s="410"/>
      <c r="M36" s="411"/>
    </row>
    <row r="37" spans="1:13" ht="20.25" customHeight="1">
      <c r="A37" s="406"/>
      <c r="B37" s="407"/>
      <c r="C37" s="407"/>
      <c r="D37" s="35" t="str">
        <f>'1F'!J$36&amp;""</f>
        <v/>
      </c>
      <c r="E37" s="62"/>
      <c r="F37" s="412"/>
      <c r="G37" s="413"/>
      <c r="H37" s="417"/>
      <c r="I37" s="413"/>
      <c r="J37" s="417"/>
      <c r="K37" s="412"/>
      <c r="L37" s="412"/>
      <c r="M37" s="413"/>
    </row>
    <row r="38" spans="1:13" ht="22.5" customHeight="1">
      <c r="A38" s="408"/>
      <c r="B38" s="409"/>
      <c r="C38" s="409"/>
      <c r="D38" s="35" t="str">
        <f>'1F'!N$36&amp;""</f>
        <v/>
      </c>
      <c r="E38" s="62"/>
      <c r="F38" s="414"/>
      <c r="G38" s="415"/>
      <c r="H38" s="418"/>
      <c r="I38" s="415"/>
      <c r="J38" s="418"/>
      <c r="K38" s="414"/>
      <c r="L38" s="414"/>
      <c r="M38" s="415"/>
    </row>
    <row r="39" spans="1:13" ht="20.25" customHeight="1">
      <c r="A39" s="449"/>
      <c r="B39" s="450"/>
      <c r="C39" s="450"/>
      <c r="D39" s="35" t="str">
        <f>D$36</f>
        <v/>
      </c>
      <c r="E39" s="62"/>
      <c r="F39" s="454"/>
      <c r="G39" s="455"/>
      <c r="H39" s="460"/>
      <c r="I39" s="455"/>
      <c r="J39" s="460"/>
      <c r="K39" s="454"/>
      <c r="L39" s="454"/>
      <c r="M39" s="455"/>
    </row>
    <row r="40" spans="1:13" ht="20.25" customHeight="1">
      <c r="A40" s="451"/>
      <c r="B40" s="452"/>
      <c r="C40" s="452"/>
      <c r="D40" s="35" t="str">
        <f>D$37</f>
        <v/>
      </c>
      <c r="E40" s="62"/>
      <c r="F40" s="456"/>
      <c r="G40" s="457"/>
      <c r="H40" s="461"/>
      <c r="I40" s="457"/>
      <c r="J40" s="461"/>
      <c r="K40" s="456"/>
      <c r="L40" s="456"/>
      <c r="M40" s="457"/>
    </row>
    <row r="41" spans="1:13" ht="22.5" customHeight="1">
      <c r="A41" s="453"/>
      <c r="B41" s="161"/>
      <c r="C41" s="161"/>
      <c r="D41" s="35" t="str">
        <f>D$38</f>
        <v/>
      </c>
      <c r="E41" s="62"/>
      <c r="F41" s="458"/>
      <c r="G41" s="459"/>
      <c r="H41" s="462"/>
      <c r="I41" s="459"/>
      <c r="J41" s="462"/>
      <c r="K41" s="458"/>
      <c r="L41" s="458"/>
      <c r="M41" s="459"/>
    </row>
    <row r="42" spans="1:13" ht="20.25" customHeight="1">
      <c r="A42" s="404"/>
      <c r="B42" s="405"/>
      <c r="C42" s="405"/>
      <c r="D42" s="35" t="str">
        <f>D$36</f>
        <v/>
      </c>
      <c r="E42" s="63"/>
      <c r="F42" s="410"/>
      <c r="G42" s="411"/>
      <c r="H42" s="416"/>
      <c r="I42" s="411"/>
      <c r="J42" s="416"/>
      <c r="K42" s="410"/>
      <c r="L42" s="410"/>
      <c r="M42" s="411"/>
    </row>
    <row r="43" spans="1:13" ht="20.25" customHeight="1">
      <c r="A43" s="406"/>
      <c r="B43" s="407"/>
      <c r="C43" s="407"/>
      <c r="D43" s="35" t="str">
        <f>D$37</f>
        <v/>
      </c>
      <c r="E43" s="63"/>
      <c r="F43" s="412"/>
      <c r="G43" s="413"/>
      <c r="H43" s="417"/>
      <c r="I43" s="413"/>
      <c r="J43" s="417"/>
      <c r="K43" s="412"/>
      <c r="L43" s="412"/>
      <c r="M43" s="413"/>
    </row>
    <row r="44" spans="1:13" ht="22.5" customHeight="1">
      <c r="A44" s="408"/>
      <c r="B44" s="409"/>
      <c r="C44" s="409"/>
      <c r="D44" s="35" t="str">
        <f>D$38</f>
        <v/>
      </c>
      <c r="E44" s="63"/>
      <c r="F44" s="414"/>
      <c r="G44" s="415"/>
      <c r="H44" s="418"/>
      <c r="I44" s="415"/>
      <c r="J44" s="418"/>
      <c r="K44" s="414"/>
      <c r="L44" s="414"/>
      <c r="M44" s="415"/>
    </row>
    <row r="45" spans="1:13" ht="20.25" customHeight="1">
      <c r="A45" s="404"/>
      <c r="B45" s="405"/>
      <c r="C45" s="405"/>
      <c r="D45" s="35" t="str">
        <f>D$36</f>
        <v/>
      </c>
      <c r="E45" s="63"/>
      <c r="F45" s="410"/>
      <c r="G45" s="411"/>
      <c r="H45" s="416"/>
      <c r="I45" s="411"/>
      <c r="J45" s="416"/>
      <c r="K45" s="410"/>
      <c r="L45" s="410"/>
      <c r="M45" s="411"/>
    </row>
    <row r="46" spans="1:13" ht="20.25" customHeight="1">
      <c r="A46" s="406"/>
      <c r="B46" s="407"/>
      <c r="C46" s="407"/>
      <c r="D46" s="35" t="str">
        <f>D$37</f>
        <v/>
      </c>
      <c r="E46" s="63"/>
      <c r="F46" s="412"/>
      <c r="G46" s="413"/>
      <c r="H46" s="417"/>
      <c r="I46" s="413"/>
      <c r="J46" s="417"/>
      <c r="K46" s="412"/>
      <c r="L46" s="412"/>
      <c r="M46" s="413"/>
    </row>
    <row r="47" spans="1:13" ht="22.5" customHeight="1">
      <c r="A47" s="408"/>
      <c r="B47" s="409"/>
      <c r="C47" s="409"/>
      <c r="D47" s="35" t="str">
        <f>D$38</f>
        <v/>
      </c>
      <c r="E47" s="63"/>
      <c r="F47" s="414"/>
      <c r="G47" s="415"/>
      <c r="H47" s="418"/>
      <c r="I47" s="415"/>
      <c r="J47" s="418"/>
      <c r="K47" s="414"/>
      <c r="L47" s="414"/>
      <c r="M47" s="415"/>
    </row>
    <row r="48" spans="1:13" ht="20.25" customHeight="1">
      <c r="A48" s="404"/>
      <c r="B48" s="405"/>
      <c r="C48" s="405"/>
      <c r="D48" s="35" t="str">
        <f>D$36</f>
        <v/>
      </c>
      <c r="E48" s="63"/>
      <c r="F48" s="410"/>
      <c r="G48" s="411"/>
      <c r="H48" s="416"/>
      <c r="I48" s="411"/>
      <c r="J48" s="416"/>
      <c r="K48" s="410"/>
      <c r="L48" s="410"/>
      <c r="M48" s="411"/>
    </row>
    <row r="49" spans="1:22" ht="20.25" customHeight="1">
      <c r="A49" s="406"/>
      <c r="B49" s="407"/>
      <c r="C49" s="407"/>
      <c r="D49" s="35" t="str">
        <f>D$37</f>
        <v/>
      </c>
      <c r="E49" s="63"/>
      <c r="F49" s="412"/>
      <c r="G49" s="413"/>
      <c r="H49" s="417"/>
      <c r="I49" s="413"/>
      <c r="J49" s="417"/>
      <c r="K49" s="412"/>
      <c r="L49" s="412"/>
      <c r="M49" s="413"/>
    </row>
    <row r="50" spans="1:22" ht="22.5" customHeight="1">
      <c r="A50" s="408"/>
      <c r="B50" s="409"/>
      <c r="C50" s="409"/>
      <c r="D50" s="35" t="str">
        <f>D$38</f>
        <v/>
      </c>
      <c r="E50" s="63"/>
      <c r="F50" s="414"/>
      <c r="G50" s="415"/>
      <c r="H50" s="418"/>
      <c r="I50" s="415"/>
      <c r="J50" s="418"/>
      <c r="K50" s="414"/>
      <c r="L50" s="414"/>
      <c r="M50" s="415"/>
    </row>
    <row r="51" spans="1:22" ht="20.25" customHeight="1">
      <c r="A51" s="404"/>
      <c r="B51" s="405"/>
      <c r="C51" s="405"/>
      <c r="D51" s="35" t="str">
        <f>D$36</f>
        <v/>
      </c>
      <c r="E51" s="63"/>
      <c r="F51" s="410"/>
      <c r="G51" s="411"/>
      <c r="H51" s="416"/>
      <c r="I51" s="411"/>
      <c r="J51" s="416"/>
      <c r="K51" s="410"/>
      <c r="L51" s="410"/>
      <c r="M51" s="411"/>
      <c r="V51" s="12" t="s">
        <v>71</v>
      </c>
    </row>
    <row r="52" spans="1:22" ht="20.25" customHeight="1">
      <c r="A52" s="406"/>
      <c r="B52" s="407"/>
      <c r="C52" s="407"/>
      <c r="D52" s="35" t="str">
        <f>D$37</f>
        <v/>
      </c>
      <c r="E52" s="63"/>
      <c r="F52" s="412"/>
      <c r="G52" s="413"/>
      <c r="H52" s="417"/>
      <c r="I52" s="413"/>
      <c r="J52" s="417"/>
      <c r="K52" s="412"/>
      <c r="L52" s="412"/>
      <c r="M52" s="413"/>
    </row>
    <row r="53" spans="1:22" ht="22.5" customHeight="1">
      <c r="A53" s="408"/>
      <c r="B53" s="409"/>
      <c r="C53" s="409"/>
      <c r="D53" s="35" t="str">
        <f>D$38</f>
        <v/>
      </c>
      <c r="E53" s="63"/>
      <c r="F53" s="414"/>
      <c r="G53" s="415"/>
      <c r="H53" s="418"/>
      <c r="I53" s="415"/>
      <c r="J53" s="418"/>
      <c r="K53" s="414"/>
      <c r="L53" s="414"/>
      <c r="M53" s="415"/>
    </row>
    <row r="54" spans="1:22" ht="20.25" customHeight="1">
      <c r="A54" s="404"/>
      <c r="B54" s="405"/>
      <c r="C54" s="405"/>
      <c r="D54" s="35" t="str">
        <f>D$36</f>
        <v/>
      </c>
      <c r="E54" s="63"/>
      <c r="F54" s="410"/>
      <c r="G54" s="411"/>
      <c r="H54" s="416"/>
      <c r="I54" s="411"/>
      <c r="J54" s="416"/>
      <c r="K54" s="410"/>
      <c r="L54" s="410"/>
      <c r="M54" s="411"/>
    </row>
    <row r="55" spans="1:22" ht="20.25" customHeight="1">
      <c r="A55" s="406"/>
      <c r="B55" s="407"/>
      <c r="C55" s="407"/>
      <c r="D55" s="35" t="str">
        <f>D$37</f>
        <v/>
      </c>
      <c r="E55" s="63"/>
      <c r="F55" s="412"/>
      <c r="G55" s="413"/>
      <c r="H55" s="417"/>
      <c r="I55" s="413"/>
      <c r="J55" s="417"/>
      <c r="K55" s="412"/>
      <c r="L55" s="412"/>
      <c r="M55" s="413"/>
    </row>
    <row r="56" spans="1:22" ht="22.5" customHeight="1">
      <c r="A56" s="408"/>
      <c r="B56" s="409"/>
      <c r="C56" s="409"/>
      <c r="D56" s="35" t="str">
        <f>D$38</f>
        <v/>
      </c>
      <c r="E56" s="63"/>
      <c r="F56" s="414"/>
      <c r="G56" s="415"/>
      <c r="H56" s="418"/>
      <c r="I56" s="415"/>
      <c r="J56" s="418"/>
      <c r="K56" s="414"/>
      <c r="L56" s="414"/>
      <c r="M56" s="415"/>
    </row>
    <row r="57" spans="1:22" ht="20.25" customHeight="1">
      <c r="A57" s="404"/>
      <c r="B57" s="405"/>
      <c r="C57" s="405"/>
      <c r="D57" s="35" t="str">
        <f>D$36</f>
        <v/>
      </c>
      <c r="E57" s="63"/>
      <c r="F57" s="410"/>
      <c r="G57" s="411"/>
      <c r="H57" s="416"/>
      <c r="I57" s="411"/>
      <c r="J57" s="416"/>
      <c r="K57" s="410"/>
      <c r="L57" s="410"/>
      <c r="M57" s="411"/>
    </row>
    <row r="58" spans="1:22" ht="20.25" customHeight="1">
      <c r="A58" s="406"/>
      <c r="B58" s="407"/>
      <c r="C58" s="407"/>
      <c r="D58" s="35" t="str">
        <f>D$37</f>
        <v/>
      </c>
      <c r="E58" s="63"/>
      <c r="F58" s="412"/>
      <c r="G58" s="413"/>
      <c r="H58" s="417"/>
      <c r="I58" s="413"/>
      <c r="J58" s="417"/>
      <c r="K58" s="412"/>
      <c r="L58" s="412"/>
      <c r="M58" s="413"/>
    </row>
    <row r="59" spans="1:22" ht="22.5" customHeight="1">
      <c r="A59" s="408"/>
      <c r="B59" s="409"/>
      <c r="C59" s="409"/>
      <c r="D59" s="35" t="str">
        <f>D$38</f>
        <v/>
      </c>
      <c r="E59" s="63"/>
      <c r="F59" s="414"/>
      <c r="G59" s="415"/>
      <c r="H59" s="418"/>
      <c r="I59" s="415"/>
      <c r="J59" s="418"/>
      <c r="K59" s="414"/>
      <c r="L59" s="414"/>
      <c r="M59" s="415"/>
    </row>
    <row r="60" spans="1:22" ht="20.25" customHeight="1">
      <c r="A60" s="404"/>
      <c r="B60" s="405"/>
      <c r="C60" s="405"/>
      <c r="D60" s="35" t="str">
        <f>D$36</f>
        <v/>
      </c>
      <c r="E60" s="63"/>
      <c r="F60" s="410"/>
      <c r="G60" s="411"/>
      <c r="H60" s="416"/>
      <c r="I60" s="411"/>
      <c r="J60" s="416"/>
      <c r="K60" s="410"/>
      <c r="L60" s="410"/>
      <c r="M60" s="411"/>
    </row>
    <row r="61" spans="1:22" ht="20.25" customHeight="1">
      <c r="A61" s="406"/>
      <c r="B61" s="407"/>
      <c r="C61" s="407"/>
      <c r="D61" s="35" t="str">
        <f>D$37</f>
        <v/>
      </c>
      <c r="E61" s="63"/>
      <c r="F61" s="412"/>
      <c r="G61" s="413"/>
      <c r="H61" s="417"/>
      <c r="I61" s="413"/>
      <c r="J61" s="417"/>
      <c r="K61" s="412"/>
      <c r="L61" s="412"/>
      <c r="M61" s="413"/>
    </row>
    <row r="62" spans="1:22" ht="22.5" customHeight="1">
      <c r="A62" s="408"/>
      <c r="B62" s="409"/>
      <c r="C62" s="409"/>
      <c r="D62" s="35" t="str">
        <f>D$38</f>
        <v/>
      </c>
      <c r="E62" s="63"/>
      <c r="F62" s="414"/>
      <c r="G62" s="415"/>
      <c r="H62" s="418"/>
      <c r="I62" s="415"/>
      <c r="J62" s="418"/>
      <c r="K62" s="414"/>
      <c r="L62" s="414"/>
      <c r="M62" s="415"/>
    </row>
    <row r="63" spans="1:22" ht="20.25" customHeight="1">
      <c r="A63" s="404"/>
      <c r="B63" s="405"/>
      <c r="C63" s="405"/>
      <c r="D63" s="35" t="str">
        <f>D$36</f>
        <v/>
      </c>
      <c r="E63" s="63"/>
      <c r="F63" s="410"/>
      <c r="G63" s="411"/>
      <c r="H63" s="416"/>
      <c r="I63" s="411"/>
      <c r="J63" s="416"/>
      <c r="K63" s="410"/>
      <c r="L63" s="410"/>
      <c r="M63" s="411"/>
    </row>
    <row r="64" spans="1:22" ht="20.25" customHeight="1">
      <c r="A64" s="406"/>
      <c r="B64" s="407"/>
      <c r="C64" s="407"/>
      <c r="D64" s="35" t="str">
        <f>D$37</f>
        <v/>
      </c>
      <c r="E64" s="63"/>
      <c r="F64" s="412"/>
      <c r="G64" s="413"/>
      <c r="H64" s="417"/>
      <c r="I64" s="413"/>
      <c r="J64" s="417"/>
      <c r="K64" s="412"/>
      <c r="L64" s="412"/>
      <c r="M64" s="413"/>
    </row>
    <row r="65" spans="1:13" ht="22.5" customHeight="1">
      <c r="A65" s="408"/>
      <c r="B65" s="409"/>
      <c r="C65" s="409"/>
      <c r="D65" s="35" t="str">
        <f>D$38</f>
        <v/>
      </c>
      <c r="E65" s="63"/>
      <c r="F65" s="414"/>
      <c r="G65" s="415"/>
      <c r="H65" s="418"/>
      <c r="I65" s="415"/>
      <c r="J65" s="418"/>
      <c r="K65" s="414"/>
      <c r="L65" s="414"/>
      <c r="M65" s="415"/>
    </row>
    <row r="66" spans="1:13" ht="20.25" customHeight="1">
      <c r="A66" s="404"/>
      <c r="B66" s="405"/>
      <c r="C66" s="405"/>
      <c r="D66" s="35" t="str">
        <f>D$36</f>
        <v/>
      </c>
      <c r="E66" s="63"/>
      <c r="F66" s="410"/>
      <c r="G66" s="411"/>
      <c r="H66" s="416"/>
      <c r="I66" s="411"/>
      <c r="J66" s="416"/>
      <c r="K66" s="410"/>
      <c r="L66" s="410"/>
      <c r="M66" s="411"/>
    </row>
    <row r="67" spans="1:13" ht="20.25" customHeight="1">
      <c r="A67" s="406"/>
      <c r="B67" s="407"/>
      <c r="C67" s="407"/>
      <c r="D67" s="35" t="str">
        <f>D$37</f>
        <v/>
      </c>
      <c r="E67" s="63"/>
      <c r="F67" s="412"/>
      <c r="G67" s="413"/>
      <c r="H67" s="417"/>
      <c r="I67" s="413"/>
      <c r="J67" s="417"/>
      <c r="K67" s="412"/>
      <c r="L67" s="412"/>
      <c r="M67" s="413"/>
    </row>
    <row r="68" spans="1:13" ht="22.5" customHeight="1">
      <c r="A68" s="408"/>
      <c r="B68" s="409"/>
      <c r="C68" s="409"/>
      <c r="D68" s="35" t="str">
        <f>D$38</f>
        <v/>
      </c>
      <c r="E68" s="63"/>
      <c r="F68" s="414"/>
      <c r="G68" s="415"/>
      <c r="H68" s="418"/>
      <c r="I68" s="415"/>
      <c r="J68" s="418"/>
      <c r="K68" s="414"/>
      <c r="L68" s="414"/>
      <c r="M68" s="415"/>
    </row>
    <row r="69" spans="1:13" ht="20.25" customHeight="1">
      <c r="A69" s="404"/>
      <c r="B69" s="405"/>
      <c r="C69" s="405"/>
      <c r="D69" s="35" t="str">
        <f>D$36</f>
        <v/>
      </c>
      <c r="E69" s="63"/>
      <c r="F69" s="410"/>
      <c r="G69" s="411"/>
      <c r="H69" s="416"/>
      <c r="I69" s="411"/>
      <c r="J69" s="416"/>
      <c r="K69" s="410"/>
      <c r="L69" s="410"/>
      <c r="M69" s="411"/>
    </row>
    <row r="70" spans="1:13" ht="20.25" customHeight="1">
      <c r="A70" s="406"/>
      <c r="B70" s="407"/>
      <c r="C70" s="407"/>
      <c r="D70" s="35" t="str">
        <f>D$37</f>
        <v/>
      </c>
      <c r="E70" s="63"/>
      <c r="F70" s="412"/>
      <c r="G70" s="413"/>
      <c r="H70" s="417"/>
      <c r="I70" s="413"/>
      <c r="J70" s="417"/>
      <c r="K70" s="412"/>
      <c r="L70" s="412"/>
      <c r="M70" s="413"/>
    </row>
    <row r="71" spans="1:13" ht="22.5" customHeight="1">
      <c r="A71" s="408"/>
      <c r="B71" s="409"/>
      <c r="C71" s="409"/>
      <c r="D71" s="35" t="str">
        <f>D$38</f>
        <v/>
      </c>
      <c r="E71" s="63"/>
      <c r="F71" s="414"/>
      <c r="G71" s="415"/>
      <c r="H71" s="418"/>
      <c r="I71" s="415"/>
      <c r="J71" s="418"/>
      <c r="K71" s="414"/>
      <c r="L71" s="414"/>
      <c r="M71" s="415"/>
    </row>
    <row r="72" spans="1:13" ht="20.25" customHeight="1">
      <c r="A72" s="404"/>
      <c r="B72" s="405"/>
      <c r="C72" s="405"/>
      <c r="D72" s="35" t="str">
        <f>D$36</f>
        <v/>
      </c>
      <c r="E72" s="63"/>
      <c r="F72" s="410"/>
      <c r="G72" s="411"/>
      <c r="H72" s="416"/>
      <c r="I72" s="411"/>
      <c r="J72" s="416"/>
      <c r="K72" s="410"/>
      <c r="L72" s="410"/>
      <c r="M72" s="411"/>
    </row>
    <row r="73" spans="1:13" ht="20.25" customHeight="1">
      <c r="A73" s="406"/>
      <c r="B73" s="407"/>
      <c r="C73" s="407"/>
      <c r="D73" s="35" t="str">
        <f>D$37</f>
        <v/>
      </c>
      <c r="E73" s="63"/>
      <c r="F73" s="412"/>
      <c r="G73" s="413"/>
      <c r="H73" s="417"/>
      <c r="I73" s="413"/>
      <c r="J73" s="417"/>
      <c r="K73" s="412"/>
      <c r="L73" s="412"/>
      <c r="M73" s="413"/>
    </row>
    <row r="74" spans="1:13" ht="22.5" customHeight="1">
      <c r="A74" s="408"/>
      <c r="B74" s="409"/>
      <c r="C74" s="409"/>
      <c r="D74" s="35" t="str">
        <f>D$38</f>
        <v/>
      </c>
      <c r="E74" s="63"/>
      <c r="F74" s="414"/>
      <c r="G74" s="415"/>
      <c r="H74" s="418"/>
      <c r="I74" s="415"/>
      <c r="J74" s="418"/>
      <c r="K74" s="414"/>
      <c r="L74" s="414"/>
      <c r="M74" s="415"/>
    </row>
    <row r="75" spans="1:13" ht="20.25" customHeight="1">
      <c r="A75" s="404"/>
      <c r="B75" s="405"/>
      <c r="C75" s="405"/>
      <c r="D75" s="35" t="str">
        <f>D$36</f>
        <v/>
      </c>
      <c r="E75" s="63"/>
      <c r="F75" s="410"/>
      <c r="G75" s="411"/>
      <c r="H75" s="416"/>
      <c r="I75" s="411"/>
      <c r="J75" s="416"/>
      <c r="K75" s="410"/>
      <c r="L75" s="410"/>
      <c r="M75" s="411"/>
    </row>
    <row r="76" spans="1:13" ht="20.25" customHeight="1">
      <c r="A76" s="406"/>
      <c r="B76" s="407"/>
      <c r="C76" s="407"/>
      <c r="D76" s="35" t="str">
        <f>D$37</f>
        <v/>
      </c>
      <c r="E76" s="63"/>
      <c r="F76" s="412"/>
      <c r="G76" s="413"/>
      <c r="H76" s="417"/>
      <c r="I76" s="413"/>
      <c r="J76" s="417"/>
      <c r="K76" s="412"/>
      <c r="L76" s="412"/>
      <c r="M76" s="413"/>
    </row>
    <row r="77" spans="1:13" ht="22.5" customHeight="1">
      <c r="A77" s="408"/>
      <c r="B77" s="409"/>
      <c r="C77" s="409"/>
      <c r="D77" s="35" t="str">
        <f>D$38</f>
        <v/>
      </c>
      <c r="E77" s="63"/>
      <c r="F77" s="414"/>
      <c r="G77" s="415"/>
      <c r="H77" s="418"/>
      <c r="I77" s="415"/>
      <c r="J77" s="418"/>
      <c r="K77" s="414"/>
      <c r="L77" s="414"/>
      <c r="M77" s="415"/>
    </row>
    <row r="78" spans="1:13" ht="20.25" customHeight="1">
      <c r="A78" s="404"/>
      <c r="B78" s="405"/>
      <c r="C78" s="405"/>
      <c r="D78" s="35" t="str">
        <f>D$36</f>
        <v/>
      </c>
      <c r="E78" s="63"/>
      <c r="F78" s="410"/>
      <c r="G78" s="411"/>
      <c r="H78" s="416"/>
      <c r="I78" s="411"/>
      <c r="J78" s="416"/>
      <c r="K78" s="410"/>
      <c r="L78" s="410"/>
      <c r="M78" s="411"/>
    </row>
    <row r="79" spans="1:13" ht="20.25" customHeight="1">
      <c r="A79" s="406"/>
      <c r="B79" s="407"/>
      <c r="C79" s="407"/>
      <c r="D79" s="35" t="str">
        <f>D$37</f>
        <v/>
      </c>
      <c r="E79" s="63"/>
      <c r="F79" s="412"/>
      <c r="G79" s="413"/>
      <c r="H79" s="417"/>
      <c r="I79" s="413"/>
      <c r="J79" s="417"/>
      <c r="K79" s="412"/>
      <c r="L79" s="412"/>
      <c r="M79" s="413"/>
    </row>
    <row r="80" spans="1:13" ht="22.5" customHeight="1">
      <c r="A80" s="408"/>
      <c r="B80" s="409"/>
      <c r="C80" s="409"/>
      <c r="D80" s="35" t="str">
        <f>D$38</f>
        <v/>
      </c>
      <c r="E80" s="63"/>
      <c r="F80" s="414"/>
      <c r="G80" s="415"/>
      <c r="H80" s="418"/>
      <c r="I80" s="415"/>
      <c r="J80" s="418"/>
      <c r="K80" s="414"/>
      <c r="L80" s="414"/>
      <c r="M80" s="415"/>
    </row>
    <row r="81" spans="1:13" ht="20.25" customHeight="1">
      <c r="A81" s="404"/>
      <c r="B81" s="405"/>
      <c r="C81" s="405"/>
      <c r="D81" s="35" t="str">
        <f>D$36</f>
        <v/>
      </c>
      <c r="E81" s="63"/>
      <c r="F81" s="410"/>
      <c r="G81" s="411"/>
      <c r="H81" s="416"/>
      <c r="I81" s="411"/>
      <c r="J81" s="416"/>
      <c r="K81" s="410"/>
      <c r="L81" s="410"/>
      <c r="M81" s="411"/>
    </row>
    <row r="82" spans="1:13" ht="20.25" customHeight="1">
      <c r="A82" s="406"/>
      <c r="B82" s="407"/>
      <c r="C82" s="407"/>
      <c r="D82" s="35" t="str">
        <f>D$37</f>
        <v/>
      </c>
      <c r="E82" s="63"/>
      <c r="F82" s="412"/>
      <c r="G82" s="413"/>
      <c r="H82" s="417"/>
      <c r="I82" s="413"/>
      <c r="J82" s="417"/>
      <c r="K82" s="412"/>
      <c r="L82" s="412"/>
      <c r="M82" s="413"/>
    </row>
    <row r="83" spans="1:13" ht="22.5" customHeight="1">
      <c r="A83" s="408"/>
      <c r="B83" s="409"/>
      <c r="C83" s="409"/>
      <c r="D83" s="35" t="str">
        <f>D$38</f>
        <v/>
      </c>
      <c r="E83" s="63"/>
      <c r="F83" s="414"/>
      <c r="G83" s="415"/>
      <c r="H83" s="418"/>
      <c r="I83" s="415"/>
      <c r="J83" s="418"/>
      <c r="K83" s="414"/>
      <c r="L83" s="414"/>
      <c r="M83" s="415"/>
    </row>
    <row r="84" spans="1:13" ht="20.25" customHeight="1">
      <c r="A84" s="404"/>
      <c r="B84" s="405"/>
      <c r="C84" s="405"/>
      <c r="D84" s="35" t="str">
        <f>D$36</f>
        <v/>
      </c>
      <c r="E84" s="63"/>
      <c r="F84" s="410"/>
      <c r="G84" s="411"/>
      <c r="H84" s="416"/>
      <c r="I84" s="411"/>
      <c r="J84" s="416"/>
      <c r="K84" s="410"/>
      <c r="L84" s="410"/>
      <c r="M84" s="411"/>
    </row>
    <row r="85" spans="1:13" ht="20.25" customHeight="1">
      <c r="A85" s="406"/>
      <c r="B85" s="407"/>
      <c r="C85" s="407"/>
      <c r="D85" s="35" t="str">
        <f>D$37</f>
        <v/>
      </c>
      <c r="E85" s="63"/>
      <c r="F85" s="412"/>
      <c r="G85" s="413"/>
      <c r="H85" s="417"/>
      <c r="I85" s="413"/>
      <c r="J85" s="417"/>
      <c r="K85" s="412"/>
      <c r="L85" s="412"/>
      <c r="M85" s="413"/>
    </row>
    <row r="86" spans="1:13" ht="22.5" customHeight="1">
      <c r="A86" s="408"/>
      <c r="B86" s="409"/>
      <c r="C86" s="409"/>
      <c r="D86" s="35" t="str">
        <f>D$38</f>
        <v/>
      </c>
      <c r="E86" s="63"/>
      <c r="F86" s="414"/>
      <c r="G86" s="415"/>
      <c r="H86" s="418"/>
      <c r="I86" s="415"/>
      <c r="J86" s="418"/>
      <c r="K86" s="414"/>
      <c r="L86" s="414"/>
      <c r="M86" s="415"/>
    </row>
    <row r="87" spans="1:13" ht="20.25" customHeight="1">
      <c r="A87" s="404"/>
      <c r="B87" s="405"/>
      <c r="C87" s="405"/>
      <c r="D87" s="35" t="str">
        <f>D$36</f>
        <v/>
      </c>
      <c r="E87" s="63"/>
      <c r="F87" s="410"/>
      <c r="G87" s="411"/>
      <c r="H87" s="416"/>
      <c r="I87" s="411"/>
      <c r="J87" s="416"/>
      <c r="K87" s="410"/>
      <c r="L87" s="410"/>
      <c r="M87" s="411"/>
    </row>
    <row r="88" spans="1:13" ht="20.25" customHeight="1">
      <c r="A88" s="406"/>
      <c r="B88" s="407"/>
      <c r="C88" s="407"/>
      <c r="D88" s="35" t="str">
        <f>D$37</f>
        <v/>
      </c>
      <c r="E88" s="63"/>
      <c r="F88" s="412"/>
      <c r="G88" s="413"/>
      <c r="H88" s="417"/>
      <c r="I88" s="413"/>
      <c r="J88" s="417"/>
      <c r="K88" s="412"/>
      <c r="L88" s="412"/>
      <c r="M88" s="413"/>
    </row>
    <row r="89" spans="1:13" ht="22.5" customHeight="1">
      <c r="A89" s="408"/>
      <c r="B89" s="409"/>
      <c r="C89" s="409"/>
      <c r="D89" s="35" t="str">
        <f>D$38</f>
        <v/>
      </c>
      <c r="E89" s="63"/>
      <c r="F89" s="414"/>
      <c r="G89" s="415"/>
      <c r="H89" s="418"/>
      <c r="I89" s="415"/>
      <c r="J89" s="418"/>
      <c r="K89" s="414"/>
      <c r="L89" s="414"/>
      <c r="M89" s="415"/>
    </row>
    <row r="90" spans="1:13" ht="20.25" customHeight="1">
      <c r="A90" s="404"/>
      <c r="B90" s="405"/>
      <c r="C90" s="405"/>
      <c r="D90" s="35" t="str">
        <f>D$36</f>
        <v/>
      </c>
      <c r="E90" s="63"/>
      <c r="F90" s="410"/>
      <c r="G90" s="411"/>
      <c r="H90" s="416"/>
      <c r="I90" s="411"/>
      <c r="J90" s="416"/>
      <c r="K90" s="410"/>
      <c r="L90" s="410"/>
      <c r="M90" s="411"/>
    </row>
    <row r="91" spans="1:13" ht="20.25" customHeight="1">
      <c r="A91" s="406"/>
      <c r="B91" s="407"/>
      <c r="C91" s="407"/>
      <c r="D91" s="35" t="str">
        <f>D$37</f>
        <v/>
      </c>
      <c r="E91" s="63"/>
      <c r="F91" s="412"/>
      <c r="G91" s="413"/>
      <c r="H91" s="417"/>
      <c r="I91" s="413"/>
      <c r="J91" s="417"/>
      <c r="K91" s="412"/>
      <c r="L91" s="412"/>
      <c r="M91" s="413"/>
    </row>
    <row r="92" spans="1:13" ht="22.5" customHeight="1">
      <c r="A92" s="408"/>
      <c r="B92" s="409"/>
      <c r="C92" s="409"/>
      <c r="D92" s="35" t="str">
        <f>D$38</f>
        <v/>
      </c>
      <c r="E92" s="63"/>
      <c r="F92" s="414"/>
      <c r="G92" s="415"/>
      <c r="H92" s="418"/>
      <c r="I92" s="415"/>
      <c r="J92" s="418"/>
      <c r="K92" s="414"/>
      <c r="L92" s="414"/>
      <c r="M92" s="415"/>
    </row>
    <row r="93" spans="1:13" ht="20.25" customHeight="1">
      <c r="A93" s="404"/>
      <c r="B93" s="405"/>
      <c r="C93" s="405"/>
      <c r="D93" s="35" t="str">
        <f>D$36</f>
        <v/>
      </c>
      <c r="E93" s="63"/>
      <c r="F93" s="410"/>
      <c r="G93" s="411"/>
      <c r="H93" s="416"/>
      <c r="I93" s="411"/>
      <c r="J93" s="416"/>
      <c r="K93" s="410"/>
      <c r="L93" s="410"/>
      <c r="M93" s="411"/>
    </row>
    <row r="94" spans="1:13" ht="20.25" customHeight="1">
      <c r="A94" s="406"/>
      <c r="B94" s="407"/>
      <c r="C94" s="407"/>
      <c r="D94" s="35" t="str">
        <f>D$37</f>
        <v/>
      </c>
      <c r="E94" s="63"/>
      <c r="F94" s="412"/>
      <c r="G94" s="413"/>
      <c r="H94" s="417"/>
      <c r="I94" s="413"/>
      <c r="J94" s="417"/>
      <c r="K94" s="412"/>
      <c r="L94" s="412"/>
      <c r="M94" s="413"/>
    </row>
    <row r="95" spans="1:13" ht="22.5" customHeight="1">
      <c r="A95" s="408"/>
      <c r="B95" s="409"/>
      <c r="C95" s="409"/>
      <c r="D95" s="35" t="str">
        <f>D$38</f>
        <v/>
      </c>
      <c r="E95" s="63"/>
      <c r="F95" s="414"/>
      <c r="G95" s="415"/>
      <c r="H95" s="418"/>
      <c r="I95" s="415"/>
      <c r="J95" s="418"/>
      <c r="K95" s="414"/>
      <c r="L95" s="414"/>
      <c r="M95" s="415"/>
    </row>
    <row r="96" spans="1:13" ht="31.5" customHeight="1">
      <c r="A96" s="43" t="s">
        <v>114</v>
      </c>
      <c r="B96" s="120" t="s">
        <v>102</v>
      </c>
      <c r="C96" s="464"/>
      <c r="D96" s="464"/>
      <c r="E96" s="464"/>
      <c r="F96" s="464"/>
      <c r="G96" s="464"/>
      <c r="H96" s="464"/>
      <c r="I96" s="464"/>
      <c r="J96" s="464"/>
      <c r="K96" s="464"/>
      <c r="L96" s="464"/>
      <c r="M96" s="485"/>
    </row>
    <row r="97" spans="1:13" ht="20.25" customHeight="1">
      <c r="A97" s="440" t="s">
        <v>70</v>
      </c>
      <c r="B97" s="441"/>
      <c r="C97" s="441"/>
      <c r="D97" s="441"/>
      <c r="E97" s="442"/>
      <c r="F97" s="226" t="s">
        <v>94</v>
      </c>
      <c r="G97" s="164"/>
      <c r="H97" s="164"/>
      <c r="I97" s="164"/>
      <c r="J97" s="164"/>
      <c r="K97" s="164"/>
      <c r="L97" s="164"/>
      <c r="M97" s="165"/>
    </row>
    <row r="98" spans="1:13" ht="47.25" customHeight="1">
      <c r="A98" s="443"/>
      <c r="B98" s="444"/>
      <c r="C98" s="444"/>
      <c r="D98" s="444"/>
      <c r="E98" s="445"/>
      <c r="F98" s="226" t="s">
        <v>130</v>
      </c>
      <c r="G98" s="446"/>
      <c r="H98" s="226" t="s">
        <v>123</v>
      </c>
      <c r="I98" s="165"/>
      <c r="J98" s="226" t="s">
        <v>124</v>
      </c>
      <c r="K98" s="164"/>
      <c r="L98" s="164"/>
      <c r="M98" s="165"/>
    </row>
    <row r="99" spans="1:13" ht="18" customHeight="1">
      <c r="A99" s="431" t="str">
        <f>TRIM('1SP1'!A$14)&amp;" "&amp;TRIM('1SP1'!A$20)</f>
        <v xml:space="preserve"> </v>
      </c>
      <c r="B99" s="432"/>
      <c r="C99" s="432"/>
      <c r="D99" s="433"/>
      <c r="E99" s="72" t="str">
        <f>D$36</f>
        <v/>
      </c>
      <c r="F99" s="419">
        <f>'1SP1'!B$28</f>
        <v>0</v>
      </c>
      <c r="G99" s="420"/>
      <c r="H99" s="419">
        <f>'1SP1'!D$28</f>
        <v>0</v>
      </c>
      <c r="I99" s="420"/>
      <c r="J99" s="419">
        <f>'1SP1'!F$28</f>
        <v>0</v>
      </c>
      <c r="K99" s="421"/>
      <c r="L99" s="421"/>
      <c r="M99" s="420"/>
    </row>
    <row r="100" spans="1:13" ht="18.75" customHeight="1">
      <c r="A100" s="434"/>
      <c r="B100" s="435"/>
      <c r="C100" s="435"/>
      <c r="D100" s="436"/>
      <c r="E100" s="49" t="str">
        <f>D$37</f>
        <v/>
      </c>
      <c r="F100" s="419">
        <f>'1SP1'!B$31</f>
        <v>0</v>
      </c>
      <c r="G100" s="420"/>
      <c r="H100" s="419">
        <f>'1SP1'!D$31</f>
        <v>0</v>
      </c>
      <c r="I100" s="420"/>
      <c r="J100" s="419">
        <f>'1SP1'!F$31</f>
        <v>0</v>
      </c>
      <c r="K100" s="421"/>
      <c r="L100" s="421"/>
      <c r="M100" s="420"/>
    </row>
    <row r="101" spans="1:13" ht="18" customHeight="1">
      <c r="A101" s="437"/>
      <c r="B101" s="438"/>
      <c r="C101" s="438"/>
      <c r="D101" s="439"/>
      <c r="E101" s="49" t="str">
        <f>D$38</f>
        <v/>
      </c>
      <c r="F101" s="419">
        <f>'1SP1'!B$34</f>
        <v>0</v>
      </c>
      <c r="G101" s="420"/>
      <c r="H101" s="419">
        <f>'1SP1'!D$34</f>
        <v>0</v>
      </c>
      <c r="I101" s="420"/>
      <c r="J101" s="419">
        <f>'1SP1'!F$34</f>
        <v>0</v>
      </c>
      <c r="K101" s="421"/>
      <c r="L101" s="421"/>
      <c r="M101" s="420"/>
    </row>
    <row r="102" spans="1:13" ht="18" customHeight="1">
      <c r="A102" s="431" t="str">
        <f>TRIM('1SP2'!A$14)&amp;" "&amp;TRIM('1SP2'!A$20)</f>
        <v xml:space="preserve"> </v>
      </c>
      <c r="B102" s="432"/>
      <c r="C102" s="432"/>
      <c r="D102" s="433"/>
      <c r="E102" s="72" t="str">
        <f>D$36</f>
        <v/>
      </c>
      <c r="F102" s="419">
        <f>'1SP2'!B$28</f>
        <v>0</v>
      </c>
      <c r="G102" s="420"/>
      <c r="H102" s="419">
        <f>'1SP2'!D$28</f>
        <v>0</v>
      </c>
      <c r="I102" s="420"/>
      <c r="J102" s="419">
        <f>'1SP2'!F$28</f>
        <v>0</v>
      </c>
      <c r="K102" s="421"/>
      <c r="L102" s="421"/>
      <c r="M102" s="420"/>
    </row>
    <row r="103" spans="1:13" ht="18.75" customHeight="1">
      <c r="A103" s="434"/>
      <c r="B103" s="435"/>
      <c r="C103" s="435"/>
      <c r="D103" s="436"/>
      <c r="E103" s="49" t="str">
        <f>D$37</f>
        <v/>
      </c>
      <c r="F103" s="419">
        <f>'1SP2'!B$31</f>
        <v>0</v>
      </c>
      <c r="G103" s="420"/>
      <c r="H103" s="419">
        <f>'1SP2'!D$31</f>
        <v>0</v>
      </c>
      <c r="I103" s="420"/>
      <c r="J103" s="419">
        <f>'1SP2'!F$31</f>
        <v>0</v>
      </c>
      <c r="K103" s="421"/>
      <c r="L103" s="421"/>
      <c r="M103" s="420"/>
    </row>
    <row r="104" spans="1:13" ht="18" customHeight="1">
      <c r="A104" s="437"/>
      <c r="B104" s="438"/>
      <c r="C104" s="438"/>
      <c r="D104" s="439"/>
      <c r="E104" s="49" t="str">
        <f>D$38</f>
        <v/>
      </c>
      <c r="F104" s="419">
        <f>'1SP2'!B$34</f>
        <v>0</v>
      </c>
      <c r="G104" s="420"/>
      <c r="H104" s="419">
        <f>'1SP2'!D$34</f>
        <v>0</v>
      </c>
      <c r="I104" s="420"/>
      <c r="J104" s="419">
        <f>'1SP2'!F$34</f>
        <v>0</v>
      </c>
      <c r="K104" s="421"/>
      <c r="L104" s="421"/>
      <c r="M104" s="420"/>
    </row>
    <row r="105" spans="1:13" ht="18" customHeight="1">
      <c r="A105" s="431" t="str">
        <f>TRIM('1SP3'!A$14)&amp;" "&amp;TRIM('1SP3'!A$20)</f>
        <v xml:space="preserve"> </v>
      </c>
      <c r="B105" s="432"/>
      <c r="C105" s="432"/>
      <c r="D105" s="433"/>
      <c r="E105" s="72" t="str">
        <f>D$36</f>
        <v/>
      </c>
      <c r="F105" s="419">
        <f>'1SP3'!B$28</f>
        <v>0</v>
      </c>
      <c r="G105" s="420"/>
      <c r="H105" s="419">
        <f>'1SP3'!D$28</f>
        <v>0</v>
      </c>
      <c r="I105" s="420"/>
      <c r="J105" s="419">
        <f>'1SP3'!F$28</f>
        <v>0</v>
      </c>
      <c r="K105" s="421"/>
      <c r="L105" s="421"/>
      <c r="M105" s="420"/>
    </row>
    <row r="106" spans="1:13" ht="18.75" customHeight="1">
      <c r="A106" s="434"/>
      <c r="B106" s="435"/>
      <c r="C106" s="435"/>
      <c r="D106" s="436"/>
      <c r="E106" s="49" t="str">
        <f>D$37</f>
        <v/>
      </c>
      <c r="F106" s="419">
        <f>'1SP3'!B$31</f>
        <v>0</v>
      </c>
      <c r="G106" s="420"/>
      <c r="H106" s="419">
        <f>'1SP3'!D$31</f>
        <v>0</v>
      </c>
      <c r="I106" s="420"/>
      <c r="J106" s="419">
        <f>'1SP3'!F$31</f>
        <v>0</v>
      </c>
      <c r="K106" s="421"/>
      <c r="L106" s="421"/>
      <c r="M106" s="420"/>
    </row>
    <row r="107" spans="1:13" ht="18" customHeight="1">
      <c r="A107" s="437"/>
      <c r="B107" s="438"/>
      <c r="C107" s="438"/>
      <c r="D107" s="439"/>
      <c r="E107" s="49" t="str">
        <f>D$38</f>
        <v/>
      </c>
      <c r="F107" s="419">
        <f>'1SP3'!B$34</f>
        <v>0</v>
      </c>
      <c r="G107" s="420"/>
      <c r="H107" s="419">
        <f>'1SP3'!D$34</f>
        <v>0</v>
      </c>
      <c r="I107" s="420"/>
      <c r="J107" s="419">
        <f>'1SP3'!F$34</f>
        <v>0</v>
      </c>
      <c r="K107" s="421"/>
      <c r="L107" s="421"/>
      <c r="M107" s="420"/>
    </row>
    <row r="108" spans="1:13" ht="18" customHeight="1">
      <c r="A108" s="431" t="str">
        <f>TRIM('1SP4'!A$14)&amp;" "&amp;TRIM('1SP4'!A$20)</f>
        <v xml:space="preserve"> </v>
      </c>
      <c r="B108" s="432"/>
      <c r="C108" s="432"/>
      <c r="D108" s="433"/>
      <c r="E108" s="72" t="str">
        <f>D$36</f>
        <v/>
      </c>
      <c r="F108" s="419">
        <f>'1SP4'!B$28</f>
        <v>0</v>
      </c>
      <c r="G108" s="420"/>
      <c r="H108" s="419">
        <f>'1SP4'!D$28</f>
        <v>0</v>
      </c>
      <c r="I108" s="420"/>
      <c r="J108" s="419">
        <f>'1SP4'!F$28</f>
        <v>0</v>
      </c>
      <c r="K108" s="421"/>
      <c r="L108" s="421"/>
      <c r="M108" s="420"/>
    </row>
    <row r="109" spans="1:13" ht="18.75" customHeight="1">
      <c r="A109" s="434"/>
      <c r="B109" s="435"/>
      <c r="C109" s="435"/>
      <c r="D109" s="436"/>
      <c r="E109" s="49" t="str">
        <f>D$37</f>
        <v/>
      </c>
      <c r="F109" s="419">
        <f>'1SP4'!B$31</f>
        <v>0</v>
      </c>
      <c r="G109" s="420"/>
      <c r="H109" s="419">
        <f>'1SP4'!D$31</f>
        <v>0</v>
      </c>
      <c r="I109" s="420"/>
      <c r="J109" s="419">
        <f>'1SP4'!F$31</f>
        <v>0</v>
      </c>
      <c r="K109" s="421"/>
      <c r="L109" s="421"/>
      <c r="M109" s="420"/>
    </row>
    <row r="110" spans="1:13" ht="18" customHeight="1">
      <c r="A110" s="437"/>
      <c r="B110" s="438"/>
      <c r="C110" s="438"/>
      <c r="D110" s="439"/>
      <c r="E110" s="49" t="str">
        <f>D$38</f>
        <v/>
      </c>
      <c r="F110" s="419">
        <f>'1SP4'!B$34</f>
        <v>0</v>
      </c>
      <c r="G110" s="420"/>
      <c r="H110" s="419">
        <f>'1SP4'!D$34</f>
        <v>0</v>
      </c>
      <c r="I110" s="420"/>
      <c r="J110" s="419">
        <f>'1SP4'!F$34</f>
        <v>0</v>
      </c>
      <c r="K110" s="421"/>
      <c r="L110" s="421"/>
      <c r="M110" s="420"/>
    </row>
    <row r="111" spans="1:13" ht="18" customHeight="1">
      <c r="A111" s="431" t="str">
        <f>TRIM('1SP5'!A$14)&amp;" "&amp;TRIM('1SP5'!A$20)</f>
        <v xml:space="preserve"> </v>
      </c>
      <c r="B111" s="432"/>
      <c r="C111" s="432"/>
      <c r="D111" s="433"/>
      <c r="E111" s="72" t="str">
        <f>D$36</f>
        <v/>
      </c>
      <c r="F111" s="419">
        <f>'1SP5'!B$28</f>
        <v>0</v>
      </c>
      <c r="G111" s="420"/>
      <c r="H111" s="419">
        <f>'1SP5'!D$28</f>
        <v>0</v>
      </c>
      <c r="I111" s="420"/>
      <c r="J111" s="419">
        <f>'1SP5'!F$28</f>
        <v>0</v>
      </c>
      <c r="K111" s="421"/>
      <c r="L111" s="421"/>
      <c r="M111" s="420"/>
    </row>
    <row r="112" spans="1:13" ht="18.75" customHeight="1">
      <c r="A112" s="434"/>
      <c r="B112" s="435"/>
      <c r="C112" s="435"/>
      <c r="D112" s="436"/>
      <c r="E112" s="49" t="str">
        <f>D$37</f>
        <v/>
      </c>
      <c r="F112" s="419">
        <f>'1SP5'!B$31</f>
        <v>0</v>
      </c>
      <c r="G112" s="420"/>
      <c r="H112" s="419">
        <f>'1SP5'!D$31</f>
        <v>0</v>
      </c>
      <c r="I112" s="420"/>
      <c r="J112" s="419">
        <f>'1SP5'!F$31</f>
        <v>0</v>
      </c>
      <c r="K112" s="421"/>
      <c r="L112" s="421"/>
      <c r="M112" s="420"/>
    </row>
    <row r="113" spans="1:13" ht="18" customHeight="1">
      <c r="A113" s="437"/>
      <c r="B113" s="438"/>
      <c r="C113" s="438"/>
      <c r="D113" s="439"/>
      <c r="E113" s="49" t="str">
        <f>D$38</f>
        <v/>
      </c>
      <c r="F113" s="419">
        <f>'1SP5'!B$34</f>
        <v>0</v>
      </c>
      <c r="G113" s="420"/>
      <c r="H113" s="419">
        <f>'1SP5'!D$34</f>
        <v>0</v>
      </c>
      <c r="I113" s="420"/>
      <c r="J113" s="419">
        <f>'1SP5'!F$34</f>
        <v>0</v>
      </c>
      <c r="K113" s="421"/>
      <c r="L113" s="421"/>
      <c r="M113" s="420"/>
    </row>
    <row r="114" spans="1:13" ht="18" customHeight="1">
      <c r="A114" s="431" t="str">
        <f>TRIM('1SP6'!A$14)&amp;"   "&amp;TRIM('1SP6'!A$20)</f>
        <v xml:space="preserve">   </v>
      </c>
      <c r="B114" s="432"/>
      <c r="C114" s="432"/>
      <c r="D114" s="433"/>
      <c r="E114" s="72" t="str">
        <f>D$36</f>
        <v/>
      </c>
      <c r="F114" s="419">
        <f>'1SP6'!B$28</f>
        <v>0</v>
      </c>
      <c r="G114" s="420"/>
      <c r="H114" s="419">
        <f>'1SP6'!D$28</f>
        <v>0</v>
      </c>
      <c r="I114" s="420"/>
      <c r="J114" s="419">
        <f>'1SP6'!F$28</f>
        <v>0</v>
      </c>
      <c r="K114" s="421"/>
      <c r="L114" s="421"/>
      <c r="M114" s="420"/>
    </row>
    <row r="115" spans="1:13" ht="18.75" customHeight="1">
      <c r="A115" s="434"/>
      <c r="B115" s="435"/>
      <c r="C115" s="435"/>
      <c r="D115" s="436"/>
      <c r="E115" s="49" t="str">
        <f>D$37</f>
        <v/>
      </c>
      <c r="F115" s="419">
        <f>'1SP6'!B$31</f>
        <v>0</v>
      </c>
      <c r="G115" s="420"/>
      <c r="H115" s="419">
        <f>'1SP6'!D$31</f>
        <v>0</v>
      </c>
      <c r="I115" s="420"/>
      <c r="J115" s="419">
        <f>'1SP6'!F$31</f>
        <v>0</v>
      </c>
      <c r="K115" s="421"/>
      <c r="L115" s="421"/>
      <c r="M115" s="420"/>
    </row>
    <row r="116" spans="1:13" ht="18" customHeight="1">
      <c r="A116" s="437"/>
      <c r="B116" s="438"/>
      <c r="C116" s="438"/>
      <c r="D116" s="439"/>
      <c r="E116" s="49" t="str">
        <f>D$38</f>
        <v/>
      </c>
      <c r="F116" s="419">
        <f>'1SP6'!B$34</f>
        <v>0</v>
      </c>
      <c r="G116" s="420"/>
      <c r="H116" s="419">
        <f>'1SP6'!D$34</f>
        <v>0</v>
      </c>
      <c r="I116" s="420"/>
      <c r="J116" s="419">
        <f>'1SP6'!F$34</f>
        <v>0</v>
      </c>
      <c r="K116" s="421"/>
      <c r="L116" s="421"/>
      <c r="M116" s="420"/>
    </row>
    <row r="117" spans="1:13" ht="18" customHeight="1">
      <c r="A117" s="431" t="str">
        <f>TRIM('1SP7'!A$14)&amp;"   "&amp;TRIM('1SP7'!A$20)</f>
        <v xml:space="preserve">   </v>
      </c>
      <c r="B117" s="432"/>
      <c r="C117" s="432"/>
      <c r="D117" s="433"/>
      <c r="E117" s="72" t="str">
        <f>D$36</f>
        <v/>
      </c>
      <c r="F117" s="419">
        <f>'1SP7'!B$28</f>
        <v>0</v>
      </c>
      <c r="G117" s="420"/>
      <c r="H117" s="419">
        <f>'1SP7'!D$28</f>
        <v>0</v>
      </c>
      <c r="I117" s="420"/>
      <c r="J117" s="419">
        <f>'1SP7'!F$28</f>
        <v>0</v>
      </c>
      <c r="K117" s="421"/>
      <c r="L117" s="421"/>
      <c r="M117" s="420"/>
    </row>
    <row r="118" spans="1:13" ht="18.75" customHeight="1">
      <c r="A118" s="434"/>
      <c r="B118" s="435"/>
      <c r="C118" s="435"/>
      <c r="D118" s="436"/>
      <c r="E118" s="49" t="str">
        <f>D$37</f>
        <v/>
      </c>
      <c r="F118" s="419">
        <f>'1SP7'!B$31</f>
        <v>0</v>
      </c>
      <c r="G118" s="420"/>
      <c r="H118" s="419">
        <f>'1SP7'!D$31</f>
        <v>0</v>
      </c>
      <c r="I118" s="420"/>
      <c r="J118" s="419">
        <f>'1SP7'!F$31</f>
        <v>0</v>
      </c>
      <c r="K118" s="421"/>
      <c r="L118" s="421"/>
      <c r="M118" s="420"/>
    </row>
    <row r="119" spans="1:13" ht="18" customHeight="1">
      <c r="A119" s="437"/>
      <c r="B119" s="438"/>
      <c r="C119" s="438"/>
      <c r="D119" s="439"/>
      <c r="E119" s="49" t="str">
        <f>D$38</f>
        <v/>
      </c>
      <c r="F119" s="419">
        <f>'1SP7'!B$34</f>
        <v>0</v>
      </c>
      <c r="G119" s="420"/>
      <c r="H119" s="419">
        <f>'1SP7'!D$34</f>
        <v>0</v>
      </c>
      <c r="I119" s="420"/>
      <c r="J119" s="419">
        <f>'1SP7'!F$34</f>
        <v>0</v>
      </c>
      <c r="K119" s="421"/>
      <c r="L119" s="421"/>
      <c r="M119" s="420"/>
    </row>
    <row r="120" spans="1:13" ht="18" customHeight="1">
      <c r="A120" s="431" t="str">
        <f>TRIM('1SP8'!A$14)&amp;"   "&amp;TRIM('1SP8'!A$20)</f>
        <v xml:space="preserve">   </v>
      </c>
      <c r="B120" s="432"/>
      <c r="C120" s="432"/>
      <c r="D120" s="433"/>
      <c r="E120" s="72" t="str">
        <f>D$36</f>
        <v/>
      </c>
      <c r="F120" s="419">
        <f>'1SP8'!B$28</f>
        <v>0</v>
      </c>
      <c r="G120" s="420"/>
      <c r="H120" s="419">
        <f>'1SP8'!D$28</f>
        <v>0</v>
      </c>
      <c r="I120" s="420"/>
      <c r="J120" s="419">
        <f>'1SP8'!F$28</f>
        <v>0</v>
      </c>
      <c r="K120" s="421"/>
      <c r="L120" s="421"/>
      <c r="M120" s="420"/>
    </row>
    <row r="121" spans="1:13" ht="18.75" customHeight="1">
      <c r="A121" s="434"/>
      <c r="B121" s="435"/>
      <c r="C121" s="435"/>
      <c r="D121" s="436"/>
      <c r="E121" s="49" t="str">
        <f>D$37</f>
        <v/>
      </c>
      <c r="F121" s="419">
        <f>'1SP8'!B$31</f>
        <v>0</v>
      </c>
      <c r="G121" s="420"/>
      <c r="H121" s="419">
        <f>'1SP8'!D$31</f>
        <v>0</v>
      </c>
      <c r="I121" s="420"/>
      <c r="J121" s="419">
        <f>'1SP8'!F$31</f>
        <v>0</v>
      </c>
      <c r="K121" s="421"/>
      <c r="L121" s="421"/>
      <c r="M121" s="420"/>
    </row>
    <row r="122" spans="1:13" ht="18" customHeight="1">
      <c r="A122" s="437"/>
      <c r="B122" s="438"/>
      <c r="C122" s="438"/>
      <c r="D122" s="439"/>
      <c r="E122" s="49" t="str">
        <f>D$38</f>
        <v/>
      </c>
      <c r="F122" s="419">
        <f>'1SP8'!B$34</f>
        <v>0</v>
      </c>
      <c r="G122" s="420"/>
      <c r="H122" s="419">
        <f>'1SP8'!D$34</f>
        <v>0</v>
      </c>
      <c r="I122" s="420"/>
      <c r="J122" s="419">
        <f>'1SP8'!F$34</f>
        <v>0</v>
      </c>
      <c r="K122" s="421"/>
      <c r="L122" s="421"/>
      <c r="M122" s="420"/>
    </row>
    <row r="123" spans="1:13" ht="18" customHeight="1">
      <c r="A123" s="431" t="str">
        <f>TRIM('1SP9'!A$14)&amp;"   "&amp;TRIM('1SP9'!A$20)</f>
        <v xml:space="preserve">   </v>
      </c>
      <c r="B123" s="432"/>
      <c r="C123" s="432"/>
      <c r="D123" s="433"/>
      <c r="E123" s="72" t="str">
        <f>D$36</f>
        <v/>
      </c>
      <c r="F123" s="419">
        <f>'1SP9'!B$28</f>
        <v>0</v>
      </c>
      <c r="G123" s="420"/>
      <c r="H123" s="419">
        <f>'1SP9'!D$28</f>
        <v>0</v>
      </c>
      <c r="I123" s="420"/>
      <c r="J123" s="419">
        <f>'1SP9'!F$28</f>
        <v>0</v>
      </c>
      <c r="K123" s="421"/>
      <c r="L123" s="421"/>
      <c r="M123" s="420"/>
    </row>
    <row r="124" spans="1:13" ht="18.75" customHeight="1">
      <c r="A124" s="434"/>
      <c r="B124" s="435"/>
      <c r="C124" s="435"/>
      <c r="D124" s="436"/>
      <c r="E124" s="49" t="str">
        <f>D$37</f>
        <v/>
      </c>
      <c r="F124" s="419">
        <f>'1SP9'!B$31</f>
        <v>0</v>
      </c>
      <c r="G124" s="420"/>
      <c r="H124" s="419">
        <f>'1SP9'!D$31</f>
        <v>0</v>
      </c>
      <c r="I124" s="420"/>
      <c r="J124" s="419">
        <f>'1SP9'!F$31</f>
        <v>0</v>
      </c>
      <c r="K124" s="421"/>
      <c r="L124" s="421"/>
      <c r="M124" s="420"/>
    </row>
    <row r="125" spans="1:13" ht="18" customHeight="1">
      <c r="A125" s="437"/>
      <c r="B125" s="438"/>
      <c r="C125" s="438"/>
      <c r="D125" s="439"/>
      <c r="E125" s="49" t="str">
        <f>D$38</f>
        <v/>
      </c>
      <c r="F125" s="419">
        <f>'1SP9'!B$34</f>
        <v>0</v>
      </c>
      <c r="G125" s="420"/>
      <c r="H125" s="419">
        <f>'1SP9'!D$34</f>
        <v>0</v>
      </c>
      <c r="I125" s="420"/>
      <c r="J125" s="419">
        <f>'1SP9'!F$34</f>
        <v>0</v>
      </c>
      <c r="K125" s="421"/>
      <c r="L125" s="421"/>
      <c r="M125" s="420"/>
    </row>
    <row r="126" spans="1:13" ht="18" customHeight="1">
      <c r="A126" s="431" t="str">
        <f>TRIM('1SP10'!A$14)&amp;"   "&amp;TRIM('1SP10'!A$20)</f>
        <v xml:space="preserve">   </v>
      </c>
      <c r="B126" s="432"/>
      <c r="C126" s="432"/>
      <c r="D126" s="433"/>
      <c r="E126" s="72" t="str">
        <f>D$36</f>
        <v/>
      </c>
      <c r="F126" s="419">
        <f>'1SP10'!B$28</f>
        <v>0</v>
      </c>
      <c r="G126" s="420"/>
      <c r="H126" s="419">
        <f>'1SP10'!D$28</f>
        <v>0</v>
      </c>
      <c r="I126" s="420"/>
      <c r="J126" s="419">
        <f>'1SP10'!F$28</f>
        <v>0</v>
      </c>
      <c r="K126" s="421"/>
      <c r="L126" s="421"/>
      <c r="M126" s="420"/>
    </row>
    <row r="127" spans="1:13" ht="18.75" customHeight="1">
      <c r="A127" s="434"/>
      <c r="B127" s="435"/>
      <c r="C127" s="435"/>
      <c r="D127" s="436"/>
      <c r="E127" s="49" t="str">
        <f>D$37</f>
        <v/>
      </c>
      <c r="F127" s="419">
        <f>'1SP10'!B$31</f>
        <v>0</v>
      </c>
      <c r="G127" s="420"/>
      <c r="H127" s="419">
        <f>'1SP10'!D$31</f>
        <v>0</v>
      </c>
      <c r="I127" s="420"/>
      <c r="J127" s="419">
        <f>'1SP10'!F$31</f>
        <v>0</v>
      </c>
      <c r="K127" s="421"/>
      <c r="L127" s="421"/>
      <c r="M127" s="420"/>
    </row>
    <row r="128" spans="1:13" ht="18" customHeight="1">
      <c r="A128" s="437"/>
      <c r="B128" s="438"/>
      <c r="C128" s="438"/>
      <c r="D128" s="439"/>
      <c r="E128" s="49" t="str">
        <f>D$38</f>
        <v/>
      </c>
      <c r="F128" s="419">
        <f>'1SP10'!B$34</f>
        <v>0</v>
      </c>
      <c r="G128" s="420"/>
      <c r="H128" s="419">
        <f>'1SP10'!D$34</f>
        <v>0</v>
      </c>
      <c r="I128" s="420"/>
      <c r="J128" s="419">
        <f>'1SP10'!F$34</f>
        <v>0</v>
      </c>
      <c r="K128" s="421"/>
      <c r="L128" s="421"/>
      <c r="M128" s="420"/>
    </row>
    <row r="129" spans="1:13" ht="18" customHeight="1">
      <c r="A129" s="431" t="str">
        <f>TRIM('1SP11'!A$14)&amp;"   "&amp;TRIM('1SP11'!A$20)</f>
        <v xml:space="preserve">   </v>
      </c>
      <c r="B129" s="432"/>
      <c r="C129" s="432"/>
      <c r="D129" s="433"/>
      <c r="E129" s="72" t="str">
        <f>D$36</f>
        <v/>
      </c>
      <c r="F129" s="419">
        <f>'1SP11'!B$28</f>
        <v>0</v>
      </c>
      <c r="G129" s="420"/>
      <c r="H129" s="419">
        <f>'1SP11'!D$28</f>
        <v>0</v>
      </c>
      <c r="I129" s="420"/>
      <c r="J129" s="419">
        <f>'1SP11'!F$28</f>
        <v>0</v>
      </c>
      <c r="K129" s="421"/>
      <c r="L129" s="421"/>
      <c r="M129" s="420"/>
    </row>
    <row r="130" spans="1:13" ht="18.75" customHeight="1">
      <c r="A130" s="434"/>
      <c r="B130" s="435"/>
      <c r="C130" s="435"/>
      <c r="D130" s="436"/>
      <c r="E130" s="49" t="str">
        <f>D$37</f>
        <v/>
      </c>
      <c r="F130" s="419">
        <f>'1SP11'!B$31</f>
        <v>0</v>
      </c>
      <c r="G130" s="420"/>
      <c r="H130" s="419">
        <f>'1SP11'!D$31</f>
        <v>0</v>
      </c>
      <c r="I130" s="420"/>
      <c r="J130" s="419">
        <f>'1SP11'!F$31</f>
        <v>0</v>
      </c>
      <c r="K130" s="421"/>
      <c r="L130" s="421"/>
      <c r="M130" s="420"/>
    </row>
    <row r="131" spans="1:13" ht="18" customHeight="1">
      <c r="A131" s="437"/>
      <c r="B131" s="438"/>
      <c r="C131" s="438"/>
      <c r="D131" s="439"/>
      <c r="E131" s="49" t="str">
        <f>D$38</f>
        <v/>
      </c>
      <c r="F131" s="419">
        <f>'1SP11'!B$34</f>
        <v>0</v>
      </c>
      <c r="G131" s="420"/>
      <c r="H131" s="419">
        <f>'1SP11'!D$34</f>
        <v>0</v>
      </c>
      <c r="I131" s="420"/>
      <c r="J131" s="419">
        <f>'1SP11'!F$34</f>
        <v>0</v>
      </c>
      <c r="K131" s="421"/>
      <c r="L131" s="421"/>
      <c r="M131" s="420"/>
    </row>
    <row r="132" spans="1:13" ht="18" customHeight="1">
      <c r="A132" s="431" t="str">
        <f>TRIM('1SP12'!A$14)&amp;"   "&amp;TRIM('1SP12'!A$20)</f>
        <v xml:space="preserve">   </v>
      </c>
      <c r="B132" s="432"/>
      <c r="C132" s="432"/>
      <c r="D132" s="433"/>
      <c r="E132" s="72" t="str">
        <f>D$36</f>
        <v/>
      </c>
      <c r="F132" s="419">
        <f>'1SP12'!B$28</f>
        <v>0</v>
      </c>
      <c r="G132" s="420"/>
      <c r="H132" s="419">
        <f>'1SP12'!D$28</f>
        <v>0</v>
      </c>
      <c r="I132" s="420"/>
      <c r="J132" s="419">
        <f>'1SP12'!F$28</f>
        <v>0</v>
      </c>
      <c r="K132" s="421"/>
      <c r="L132" s="421"/>
      <c r="M132" s="420"/>
    </row>
    <row r="133" spans="1:13" ht="18.75" customHeight="1">
      <c r="A133" s="434"/>
      <c r="B133" s="435"/>
      <c r="C133" s="435"/>
      <c r="D133" s="436"/>
      <c r="E133" s="49" t="str">
        <f>D$37</f>
        <v/>
      </c>
      <c r="F133" s="419">
        <f>'1SP12'!B$31</f>
        <v>0</v>
      </c>
      <c r="G133" s="420"/>
      <c r="H133" s="419">
        <f>'1SP12'!D$31</f>
        <v>0</v>
      </c>
      <c r="I133" s="420"/>
      <c r="J133" s="419">
        <f>'1SP12'!F$31</f>
        <v>0</v>
      </c>
      <c r="K133" s="421"/>
      <c r="L133" s="421"/>
      <c r="M133" s="420"/>
    </row>
    <row r="134" spans="1:13" ht="18" customHeight="1">
      <c r="A134" s="437"/>
      <c r="B134" s="438"/>
      <c r="C134" s="438"/>
      <c r="D134" s="439"/>
      <c r="E134" s="49" t="str">
        <f>D$38</f>
        <v/>
      </c>
      <c r="F134" s="419">
        <f>'1SP12'!B$34</f>
        <v>0</v>
      </c>
      <c r="G134" s="420"/>
      <c r="H134" s="419">
        <f>'1SP12'!D$34</f>
        <v>0</v>
      </c>
      <c r="I134" s="420"/>
      <c r="J134" s="419">
        <f>'1SP12'!F$34</f>
        <v>0</v>
      </c>
      <c r="K134" s="421"/>
      <c r="L134" s="421"/>
      <c r="M134" s="420"/>
    </row>
    <row r="135" spans="1:13" ht="18" customHeight="1">
      <c r="A135" s="431" t="str">
        <f>TRIM('1SP13'!A$14)&amp;"   "&amp;TRIM('1SP13'!A$20)</f>
        <v xml:space="preserve">   </v>
      </c>
      <c r="B135" s="432"/>
      <c r="C135" s="432"/>
      <c r="D135" s="433"/>
      <c r="E135" s="72" t="str">
        <f>D$36</f>
        <v/>
      </c>
      <c r="F135" s="419">
        <f>'1SP13'!B$28</f>
        <v>0</v>
      </c>
      <c r="G135" s="420"/>
      <c r="H135" s="419">
        <f>'1SP13'!D$28</f>
        <v>0</v>
      </c>
      <c r="I135" s="420"/>
      <c r="J135" s="419">
        <f>'1SP13'!F$28</f>
        <v>0</v>
      </c>
      <c r="K135" s="421"/>
      <c r="L135" s="421"/>
      <c r="M135" s="420"/>
    </row>
    <row r="136" spans="1:13" ht="18.75" customHeight="1">
      <c r="A136" s="434"/>
      <c r="B136" s="435"/>
      <c r="C136" s="435"/>
      <c r="D136" s="436"/>
      <c r="E136" s="49" t="str">
        <f>D$37</f>
        <v/>
      </c>
      <c r="F136" s="419">
        <f>'1SP13'!B$31</f>
        <v>0</v>
      </c>
      <c r="G136" s="420"/>
      <c r="H136" s="419">
        <f>'1SP13'!D$31</f>
        <v>0</v>
      </c>
      <c r="I136" s="420"/>
      <c r="J136" s="419">
        <f>'1SP13'!F$31</f>
        <v>0</v>
      </c>
      <c r="K136" s="421"/>
      <c r="L136" s="421"/>
      <c r="M136" s="420"/>
    </row>
    <row r="137" spans="1:13" ht="18" customHeight="1">
      <c r="A137" s="437"/>
      <c r="B137" s="438"/>
      <c r="C137" s="438"/>
      <c r="D137" s="439"/>
      <c r="E137" s="49" t="str">
        <f>D$38</f>
        <v/>
      </c>
      <c r="F137" s="419">
        <f>'1SP13'!B$34</f>
        <v>0</v>
      </c>
      <c r="G137" s="420"/>
      <c r="H137" s="419">
        <f>'1SP13'!D$34</f>
        <v>0</v>
      </c>
      <c r="I137" s="420"/>
      <c r="J137" s="419">
        <f>'1SP13'!F$34</f>
        <v>0</v>
      </c>
      <c r="K137" s="421"/>
      <c r="L137" s="421"/>
      <c r="M137" s="420"/>
    </row>
    <row r="138" spans="1:13" ht="18" customHeight="1">
      <c r="A138" s="431" t="str">
        <f>TRIM('1SP14'!A$14)&amp;"   "&amp;TRIM('1SP14'!A$20)</f>
        <v xml:space="preserve">   </v>
      </c>
      <c r="B138" s="432"/>
      <c r="C138" s="432"/>
      <c r="D138" s="433"/>
      <c r="E138" s="72" t="str">
        <f>D$36</f>
        <v/>
      </c>
      <c r="F138" s="419">
        <f>'1SP14'!B$28</f>
        <v>0</v>
      </c>
      <c r="G138" s="420"/>
      <c r="H138" s="419">
        <f>'1SP14'!D$28</f>
        <v>0</v>
      </c>
      <c r="I138" s="420"/>
      <c r="J138" s="419">
        <f>'1SP14'!F$28</f>
        <v>0</v>
      </c>
      <c r="K138" s="421"/>
      <c r="L138" s="421"/>
      <c r="M138" s="420"/>
    </row>
    <row r="139" spans="1:13" ht="18.75" customHeight="1">
      <c r="A139" s="434"/>
      <c r="B139" s="435"/>
      <c r="C139" s="435"/>
      <c r="D139" s="436"/>
      <c r="E139" s="49" t="str">
        <f>D$37</f>
        <v/>
      </c>
      <c r="F139" s="419">
        <f>'1SP14'!B$31</f>
        <v>0</v>
      </c>
      <c r="G139" s="420"/>
      <c r="H139" s="419">
        <f>'1SP14'!D$31</f>
        <v>0</v>
      </c>
      <c r="I139" s="420"/>
      <c r="J139" s="419">
        <f>'1SP14'!F$31</f>
        <v>0</v>
      </c>
      <c r="K139" s="421"/>
      <c r="L139" s="421"/>
      <c r="M139" s="420"/>
    </row>
    <row r="140" spans="1:13" ht="18" customHeight="1">
      <c r="A140" s="437"/>
      <c r="B140" s="438"/>
      <c r="C140" s="438"/>
      <c r="D140" s="439"/>
      <c r="E140" s="49" t="str">
        <f>D$38</f>
        <v/>
      </c>
      <c r="F140" s="419">
        <f>'1SP14'!B$34</f>
        <v>0</v>
      </c>
      <c r="G140" s="420"/>
      <c r="H140" s="419">
        <f>'1SP14'!D$34</f>
        <v>0</v>
      </c>
      <c r="I140" s="420"/>
      <c r="J140" s="419">
        <f>'1SP14'!F$34</f>
        <v>0</v>
      </c>
      <c r="K140" s="421"/>
      <c r="L140" s="421"/>
      <c r="M140" s="420"/>
    </row>
    <row r="141" spans="1:13" ht="18" customHeight="1">
      <c r="A141" s="431" t="str">
        <f>TRIM('1SP15'!A$14)&amp;"   "&amp;TRIM('1SP15'!A$20)</f>
        <v xml:space="preserve">   </v>
      </c>
      <c r="B141" s="432"/>
      <c r="C141" s="432"/>
      <c r="D141" s="433"/>
      <c r="E141" s="72" t="str">
        <f>D$36</f>
        <v/>
      </c>
      <c r="F141" s="419">
        <f>'1SP15'!B$28</f>
        <v>0</v>
      </c>
      <c r="G141" s="420"/>
      <c r="H141" s="419">
        <f>'1SP15'!D$28</f>
        <v>0</v>
      </c>
      <c r="I141" s="420"/>
      <c r="J141" s="419">
        <f>'1SP15'!F$28</f>
        <v>0</v>
      </c>
      <c r="K141" s="421"/>
      <c r="L141" s="421"/>
      <c r="M141" s="420"/>
    </row>
    <row r="142" spans="1:13" ht="18.75" customHeight="1">
      <c r="A142" s="434"/>
      <c r="B142" s="435"/>
      <c r="C142" s="435"/>
      <c r="D142" s="436"/>
      <c r="E142" s="49" t="str">
        <f>D$37</f>
        <v/>
      </c>
      <c r="F142" s="419">
        <f>'1SP15'!B$31</f>
        <v>0</v>
      </c>
      <c r="G142" s="420"/>
      <c r="H142" s="419">
        <f>'1SP15'!D$31</f>
        <v>0</v>
      </c>
      <c r="I142" s="420"/>
      <c r="J142" s="419">
        <f>'1SP15'!F$31</f>
        <v>0</v>
      </c>
      <c r="K142" s="421"/>
      <c r="L142" s="421"/>
      <c r="M142" s="420"/>
    </row>
    <row r="143" spans="1:13" ht="18" customHeight="1">
      <c r="A143" s="437"/>
      <c r="B143" s="438"/>
      <c r="C143" s="438"/>
      <c r="D143" s="439"/>
      <c r="E143" s="49" t="str">
        <f>D$38</f>
        <v/>
      </c>
      <c r="F143" s="419">
        <f>'1SP15'!B$34</f>
        <v>0</v>
      </c>
      <c r="G143" s="420"/>
      <c r="H143" s="419">
        <f>'1SP15'!D$34</f>
        <v>0</v>
      </c>
      <c r="I143" s="420"/>
      <c r="J143" s="419">
        <f>'1SP15'!F$34</f>
        <v>0</v>
      </c>
      <c r="K143" s="421"/>
      <c r="L143" s="421"/>
      <c r="M143" s="420"/>
    </row>
    <row r="144" spans="1:13" ht="18" customHeight="1">
      <c r="A144" s="431" t="str">
        <f>TRIM('1SP16'!A$14)&amp;"   "&amp;TRIM('1SP16'!A$20)</f>
        <v xml:space="preserve">   </v>
      </c>
      <c r="B144" s="432"/>
      <c r="C144" s="432"/>
      <c r="D144" s="433"/>
      <c r="E144" s="72" t="str">
        <f>D$36</f>
        <v/>
      </c>
      <c r="F144" s="419">
        <f>'1SP16'!B$28</f>
        <v>0</v>
      </c>
      <c r="G144" s="420"/>
      <c r="H144" s="419">
        <f>'1SP16'!D$28</f>
        <v>0</v>
      </c>
      <c r="I144" s="420"/>
      <c r="J144" s="419">
        <f>'1SP16'!F$28</f>
        <v>0</v>
      </c>
      <c r="K144" s="421"/>
      <c r="L144" s="421"/>
      <c r="M144" s="420"/>
    </row>
    <row r="145" spans="1:13" ht="18.75" customHeight="1">
      <c r="A145" s="434"/>
      <c r="B145" s="435"/>
      <c r="C145" s="435"/>
      <c r="D145" s="436"/>
      <c r="E145" s="49" t="str">
        <f>D$37</f>
        <v/>
      </c>
      <c r="F145" s="419">
        <f>'1SP16'!B$31</f>
        <v>0</v>
      </c>
      <c r="G145" s="420"/>
      <c r="H145" s="419">
        <f>'1SP16'!D$31</f>
        <v>0</v>
      </c>
      <c r="I145" s="420"/>
      <c r="J145" s="419">
        <f>'1SP16'!F$31</f>
        <v>0</v>
      </c>
      <c r="K145" s="421"/>
      <c r="L145" s="421"/>
      <c r="M145" s="420"/>
    </row>
    <row r="146" spans="1:13" ht="18" customHeight="1">
      <c r="A146" s="437"/>
      <c r="B146" s="438"/>
      <c r="C146" s="438"/>
      <c r="D146" s="439"/>
      <c r="E146" s="49" t="str">
        <f>D$38</f>
        <v/>
      </c>
      <c r="F146" s="419">
        <f>'1SP16'!B$34</f>
        <v>0</v>
      </c>
      <c r="G146" s="420"/>
      <c r="H146" s="419">
        <f>'1SP16'!D$34</f>
        <v>0</v>
      </c>
      <c r="I146" s="420"/>
      <c r="J146" s="419">
        <f>'1SP16'!F$34</f>
        <v>0</v>
      </c>
      <c r="K146" s="421"/>
      <c r="L146" s="421"/>
      <c r="M146" s="420"/>
    </row>
    <row r="147" spans="1:13" ht="18" customHeight="1">
      <c r="A147" s="431" t="str">
        <f>TRIM('1SP17'!A$14)&amp;"   "&amp;TRIM('1SP17'!A$20)</f>
        <v xml:space="preserve">   </v>
      </c>
      <c r="B147" s="432"/>
      <c r="C147" s="432"/>
      <c r="D147" s="433"/>
      <c r="E147" s="72" t="str">
        <f>D$36</f>
        <v/>
      </c>
      <c r="F147" s="419">
        <f>'1SP17'!B$28</f>
        <v>0</v>
      </c>
      <c r="G147" s="420"/>
      <c r="H147" s="419">
        <f>'1SP17'!D$28</f>
        <v>0</v>
      </c>
      <c r="I147" s="420"/>
      <c r="J147" s="419">
        <f>'1SP17'!F$28</f>
        <v>0</v>
      </c>
      <c r="K147" s="421"/>
      <c r="L147" s="421"/>
      <c r="M147" s="420"/>
    </row>
    <row r="148" spans="1:13" ht="18.75" customHeight="1">
      <c r="A148" s="434"/>
      <c r="B148" s="435"/>
      <c r="C148" s="435"/>
      <c r="D148" s="436"/>
      <c r="E148" s="49" t="str">
        <f>D$37</f>
        <v/>
      </c>
      <c r="F148" s="419">
        <f>'1SP17'!B$31</f>
        <v>0</v>
      </c>
      <c r="G148" s="420"/>
      <c r="H148" s="419">
        <f>'1SP17'!D$31</f>
        <v>0</v>
      </c>
      <c r="I148" s="420"/>
      <c r="J148" s="419">
        <f>'1SP17'!F$31</f>
        <v>0</v>
      </c>
      <c r="K148" s="421"/>
      <c r="L148" s="421"/>
      <c r="M148" s="420"/>
    </row>
    <row r="149" spans="1:13" ht="18" customHeight="1">
      <c r="A149" s="437"/>
      <c r="B149" s="438"/>
      <c r="C149" s="438"/>
      <c r="D149" s="439"/>
      <c r="E149" s="49" t="str">
        <f>D$38</f>
        <v/>
      </c>
      <c r="F149" s="419">
        <f>'1SP17'!B$34</f>
        <v>0</v>
      </c>
      <c r="G149" s="420"/>
      <c r="H149" s="419">
        <f>'1SP17'!D$34</f>
        <v>0</v>
      </c>
      <c r="I149" s="420"/>
      <c r="J149" s="419">
        <f>'1SP17'!F$34</f>
        <v>0</v>
      </c>
      <c r="K149" s="421"/>
      <c r="L149" s="421"/>
      <c r="M149" s="420"/>
    </row>
    <row r="150" spans="1:13" ht="18" customHeight="1">
      <c r="A150" s="431" t="str">
        <f>TRIM('1SP18'!A$14)&amp;"   "&amp;TRIM('1SP18'!A$20)</f>
        <v xml:space="preserve">   </v>
      </c>
      <c r="B150" s="432"/>
      <c r="C150" s="432"/>
      <c r="D150" s="433"/>
      <c r="E150" s="72" t="str">
        <f>D$36</f>
        <v/>
      </c>
      <c r="F150" s="419">
        <f>'1SP18'!B$28</f>
        <v>0</v>
      </c>
      <c r="G150" s="420"/>
      <c r="H150" s="419">
        <f>'1SP18'!D$28</f>
        <v>0</v>
      </c>
      <c r="I150" s="420"/>
      <c r="J150" s="419">
        <f>'1SP18'!F$28</f>
        <v>0</v>
      </c>
      <c r="K150" s="421"/>
      <c r="L150" s="421"/>
      <c r="M150" s="420"/>
    </row>
    <row r="151" spans="1:13" ht="18.75" customHeight="1">
      <c r="A151" s="434"/>
      <c r="B151" s="435"/>
      <c r="C151" s="435"/>
      <c r="D151" s="436"/>
      <c r="E151" s="49" t="str">
        <f>D$37</f>
        <v/>
      </c>
      <c r="F151" s="419">
        <f>'1SP18'!B$31</f>
        <v>0</v>
      </c>
      <c r="G151" s="420"/>
      <c r="H151" s="419">
        <f>'1SP18'!D$31</f>
        <v>0</v>
      </c>
      <c r="I151" s="420"/>
      <c r="J151" s="419">
        <f>'1SP18'!F$31</f>
        <v>0</v>
      </c>
      <c r="K151" s="421"/>
      <c r="L151" s="421"/>
      <c r="M151" s="420"/>
    </row>
    <row r="152" spans="1:13" ht="18" customHeight="1">
      <c r="A152" s="437"/>
      <c r="B152" s="438"/>
      <c r="C152" s="438"/>
      <c r="D152" s="439"/>
      <c r="E152" s="49" t="str">
        <f>D$38</f>
        <v/>
      </c>
      <c r="F152" s="419">
        <f>'1SP18'!B$34</f>
        <v>0</v>
      </c>
      <c r="G152" s="420"/>
      <c r="H152" s="419">
        <f>'1SP18'!D$34</f>
        <v>0</v>
      </c>
      <c r="I152" s="420"/>
      <c r="J152" s="419">
        <f>'1SP18'!F$34</f>
        <v>0</v>
      </c>
      <c r="K152" s="421"/>
      <c r="L152" s="421"/>
      <c r="M152" s="420"/>
    </row>
    <row r="153" spans="1:13" ht="18" customHeight="1">
      <c r="A153" s="431" t="str">
        <f>TRIM('1SP19'!A$14)&amp;"   "&amp;TRIM('1SP19'!A$20)</f>
        <v xml:space="preserve">   </v>
      </c>
      <c r="B153" s="432"/>
      <c r="C153" s="432"/>
      <c r="D153" s="433"/>
      <c r="E153" s="72" t="str">
        <f>D$36</f>
        <v/>
      </c>
      <c r="F153" s="419">
        <f>'1SP19'!B$28</f>
        <v>0</v>
      </c>
      <c r="G153" s="420"/>
      <c r="H153" s="419">
        <f>'1SP19'!D$28</f>
        <v>0</v>
      </c>
      <c r="I153" s="420"/>
      <c r="J153" s="419">
        <f>'1SP19'!F$28</f>
        <v>0</v>
      </c>
      <c r="K153" s="421"/>
      <c r="L153" s="421"/>
      <c r="M153" s="420"/>
    </row>
    <row r="154" spans="1:13" ht="18.75" customHeight="1">
      <c r="A154" s="434"/>
      <c r="B154" s="435"/>
      <c r="C154" s="435"/>
      <c r="D154" s="436"/>
      <c r="E154" s="49" t="str">
        <f>D$37</f>
        <v/>
      </c>
      <c r="F154" s="419">
        <f>'1SP19'!B$31</f>
        <v>0</v>
      </c>
      <c r="G154" s="420"/>
      <c r="H154" s="419">
        <f>'1SP19'!D$31</f>
        <v>0</v>
      </c>
      <c r="I154" s="420"/>
      <c r="J154" s="419">
        <f>'1SP19'!F$31</f>
        <v>0</v>
      </c>
      <c r="K154" s="421"/>
      <c r="L154" s="421"/>
      <c r="M154" s="420"/>
    </row>
    <row r="155" spans="1:13" ht="18" customHeight="1">
      <c r="A155" s="437"/>
      <c r="B155" s="438"/>
      <c r="C155" s="438"/>
      <c r="D155" s="439"/>
      <c r="E155" s="49" t="str">
        <f>D$38</f>
        <v/>
      </c>
      <c r="F155" s="419">
        <f>'1SP19'!B$34</f>
        <v>0</v>
      </c>
      <c r="G155" s="420"/>
      <c r="H155" s="419">
        <f>'1SP19'!D$34</f>
        <v>0</v>
      </c>
      <c r="I155" s="420"/>
      <c r="J155" s="419">
        <f>'1SP19'!F$34</f>
        <v>0</v>
      </c>
      <c r="K155" s="421"/>
      <c r="L155" s="421"/>
      <c r="M155" s="420"/>
    </row>
    <row r="156" spans="1:13" ht="18" customHeight="1">
      <c r="A156" s="431" t="str">
        <f>TRIM('1SP20'!A$14)&amp;"   "&amp;TRIM('1SP20'!A$20)</f>
        <v xml:space="preserve">   </v>
      </c>
      <c r="B156" s="432"/>
      <c r="C156" s="432"/>
      <c r="D156" s="433"/>
      <c r="E156" s="72" t="str">
        <f>D$36</f>
        <v/>
      </c>
      <c r="F156" s="419">
        <f>'1SP20'!B$28</f>
        <v>0</v>
      </c>
      <c r="G156" s="420"/>
      <c r="H156" s="419">
        <f>'1SP20'!D$28</f>
        <v>0</v>
      </c>
      <c r="I156" s="420"/>
      <c r="J156" s="419">
        <f>'1SP20'!F$28</f>
        <v>0</v>
      </c>
      <c r="K156" s="421"/>
      <c r="L156" s="421"/>
      <c r="M156" s="420"/>
    </row>
    <row r="157" spans="1:13" ht="18.75" customHeight="1">
      <c r="A157" s="434"/>
      <c r="B157" s="435"/>
      <c r="C157" s="435"/>
      <c r="D157" s="436"/>
      <c r="E157" s="49" t="str">
        <f>D$37</f>
        <v/>
      </c>
      <c r="F157" s="419">
        <f>'1SP20'!B$31</f>
        <v>0</v>
      </c>
      <c r="G157" s="420"/>
      <c r="H157" s="419">
        <f>'1SP20'!D$31</f>
        <v>0</v>
      </c>
      <c r="I157" s="420"/>
      <c r="J157" s="419">
        <f>'1SP20'!F$31</f>
        <v>0</v>
      </c>
      <c r="K157" s="421"/>
      <c r="L157" s="421"/>
      <c r="M157" s="420"/>
    </row>
    <row r="158" spans="1:13" ht="18" customHeight="1">
      <c r="A158" s="437"/>
      <c r="B158" s="438"/>
      <c r="C158" s="438"/>
      <c r="D158" s="439"/>
      <c r="E158" s="49" t="str">
        <f>D$38</f>
        <v/>
      </c>
      <c r="F158" s="419">
        <f>'1SP20'!B$34</f>
        <v>0</v>
      </c>
      <c r="G158" s="420"/>
      <c r="H158" s="419">
        <f>'1SP20'!D$34</f>
        <v>0</v>
      </c>
      <c r="I158" s="420"/>
      <c r="J158" s="419">
        <f>'1SP20'!F$34</f>
        <v>0</v>
      </c>
      <c r="K158" s="421"/>
      <c r="L158" s="421"/>
      <c r="M158" s="420"/>
    </row>
    <row r="159" spans="1:13" ht="18" customHeight="1">
      <c r="A159" s="422" t="s">
        <v>127</v>
      </c>
      <c r="B159" s="423"/>
      <c r="C159" s="423"/>
      <c r="D159" s="424"/>
      <c r="E159" s="72" t="str">
        <f>D$36</f>
        <v/>
      </c>
      <c r="F159" s="419">
        <f>F$99 + F$102 + F$105 + F$108  + F$111 + F$114 + F$117  + F$120 + F$123 + F$126  + F$129 + F$132 + F$135  + F$138 + F$141 + F$144  + F$147 + F$150 + F$153  + F$156</f>
        <v>0</v>
      </c>
      <c r="G159" s="420"/>
      <c r="H159" s="419">
        <f>H$99 + H$102 + H$105 + H$108  + H$111 + H$114 + H$117  + H$120 + H$123 + H$126  + H$129 + H$132 + H$135  + H$138 + H$141 + H$144  + H$147 + H$150 + H$153  + H$156</f>
        <v>0</v>
      </c>
      <c r="I159" s="420"/>
      <c r="J159" s="419">
        <f>J$99 + J$102 + J$105 + J$108  + J$111 + J$114 + J$117  + J$120 + J$123 + J$126  + J$129 + J$132 + J$135  + J$138 + J$141 + J$144  + J$147 + J$150 + J$153  + J$156</f>
        <v>0</v>
      </c>
      <c r="K159" s="421"/>
      <c r="L159" s="421"/>
      <c r="M159" s="420"/>
    </row>
    <row r="160" spans="1:13" ht="18.75" customHeight="1">
      <c r="A160" s="425"/>
      <c r="B160" s="426"/>
      <c r="C160" s="426"/>
      <c r="D160" s="427"/>
      <c r="E160" s="49" t="str">
        <f>D$37</f>
        <v/>
      </c>
      <c r="F160" s="419">
        <f>F$100 + F$103 + F$106 + F$109  + F$112 + F$115 + F$118  + F$121 + F$124 + F$127  + F$130 + F$133 + F$136  + F$139 + F$142 + F$145  + F$148 + F$151 + F$154  + F$157</f>
        <v>0</v>
      </c>
      <c r="G160" s="420"/>
      <c r="H160" s="419">
        <f>H$100 + H$103 + H$106 + H$109  + H$112 + H$115 + H$118  + H$121 + H$124 + H$127  + H$130 + H$133 + H$136  + H$139 + H$142 + H$145  + H$148 + H$151 + H$154  + H$157</f>
        <v>0</v>
      </c>
      <c r="I160" s="420"/>
      <c r="J160" s="419">
        <f>J$100 + J$103 + J$106 + J$109  + J$112 + J$115 + J$118  + J$121 + J$124 + J$127  + J$130 + J$133 + J$136  + J$139 + J$142 + J$145  + J$148 + J$151 + J$154  + J$157</f>
        <v>0</v>
      </c>
      <c r="K160" s="421"/>
      <c r="L160" s="421"/>
      <c r="M160" s="420"/>
    </row>
    <row r="161" spans="1:13" ht="18" customHeight="1">
      <c r="A161" s="428"/>
      <c r="B161" s="429"/>
      <c r="C161" s="429"/>
      <c r="D161" s="430"/>
      <c r="E161" s="49" t="str">
        <f>D$38</f>
        <v/>
      </c>
      <c r="F161" s="419">
        <f>F$101 + F$104 + F$107 + F$110  + F$113 + F$116 + F$119  + F$122 + F$125 + F$128  + F$131 + F$134 + F$137  + F$140 + F$143 + F$146  + F$149 + F$152 + F$155  + F$158</f>
        <v>0</v>
      </c>
      <c r="G161" s="420"/>
      <c r="H161" s="419">
        <f>H$101 + H$104 + H$107 + H$110  + H$113 + H$116 + H$119  + H$122 + H$125 + H$128  + H$131 + H$134 + H$137  + H$140 + H$143 + H$146  + H$149 + H$152 + H$155  + H$158</f>
        <v>0</v>
      </c>
      <c r="I161" s="420"/>
      <c r="J161" s="419">
        <f>J$101 + J$104 + J$107 + J$110  + J$113 + J$116 + J$119  + J$122 + J$125 + J$128  + J$131 + J$134 + J$137  + J$140 + J$143 + J$146  + J$149 + J$152 + J$155  + J$158</f>
        <v>0</v>
      </c>
      <c r="K161" s="421"/>
      <c r="L161" s="421"/>
      <c r="M161" s="420"/>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A1" s="12"/>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2"/>
      <c r="F1" s="111"/>
    </row>
    <row r="2" spans="1:6">
      <c r="E2" s="111"/>
      <c r="F2" s="111"/>
    </row>
    <row r="3" spans="1:6">
      <c r="D3" s="95" t="s">
        <v>166</v>
      </c>
      <c r="E3" s="392"/>
      <c r="F3" s="392"/>
    </row>
    <row r="4" spans="1:6" ht="15.75" customHeight="1">
      <c r="A4" s="10"/>
      <c r="C4" s="95" t="s">
        <v>47</v>
      </c>
      <c r="D4" s="95"/>
    </row>
    <row r="5" spans="1:6">
      <c r="B5" s="110" t="s">
        <v>190</v>
      </c>
      <c r="C5" s="470"/>
      <c r="D5" s="470"/>
      <c r="E5" s="470"/>
      <c r="F5" s="470"/>
    </row>
    <row r="6" spans="1:6">
      <c r="B6" s="11"/>
      <c r="D6" s="471" t="str">
        <f>'1S'!G11</f>
        <v xml:space="preserve"> </v>
      </c>
      <c r="E6" s="471"/>
    </row>
    <row r="7" spans="1:6" ht="11.25" customHeight="1">
      <c r="B7" s="11"/>
      <c r="D7" s="380" t="s">
        <v>0</v>
      </c>
      <c r="E7" s="111"/>
    </row>
    <row r="8" spans="1:6">
      <c r="B8" s="11"/>
      <c r="D8" s="472" t="str">
        <f>'1S'!G13</f>
        <v xml:space="preserve"> </v>
      </c>
      <c r="E8" s="473"/>
    </row>
    <row r="9" spans="1:6" ht="11.25" customHeight="1" thickBot="1">
      <c r="A9" s="11"/>
      <c r="D9" s="380" t="s">
        <v>58</v>
      </c>
      <c r="E9" s="111"/>
    </row>
    <row r="10" spans="1:6" ht="16.5" thickBot="1">
      <c r="A10" s="469" t="s">
        <v>1</v>
      </c>
      <c r="B10" s="470"/>
      <c r="C10" s="29" t="str">
        <f>'1S'!E16&amp;""</f>
        <v/>
      </c>
    </row>
    <row r="11" spans="1:6" ht="16.5" thickBot="1">
      <c r="A11" s="512" t="s">
        <v>2</v>
      </c>
      <c r="B11" s="513"/>
      <c r="C11" s="19" t="str">
        <f>'1S'!E17&amp;""</f>
        <v/>
      </c>
    </row>
    <row r="12" spans="1:6">
      <c r="A12" s="10"/>
    </row>
    <row r="13" spans="1:6" ht="18" customHeight="1">
      <c r="A13" s="99" t="s">
        <v>141</v>
      </c>
      <c r="B13" s="503" t="s">
        <v>48</v>
      </c>
      <c r="C13" s="503"/>
      <c r="D13" s="503"/>
      <c r="E13" s="503"/>
      <c r="F13" s="504"/>
    </row>
    <row r="14" spans="1:6" ht="18" customHeight="1">
      <c r="A14" s="233"/>
      <c r="B14" s="505"/>
      <c r="C14" s="505"/>
      <c r="D14" s="505"/>
      <c r="E14" s="505"/>
      <c r="F14" s="506"/>
    </row>
    <row r="15" spans="1:6" ht="18" customHeight="1">
      <c r="A15" s="99" t="s">
        <v>112</v>
      </c>
      <c r="B15" s="507" t="s">
        <v>65</v>
      </c>
      <c r="C15" s="491"/>
      <c r="D15" s="491"/>
      <c r="E15" s="491"/>
      <c r="F15" s="508"/>
    </row>
    <row r="16" spans="1:6" ht="18" customHeight="1">
      <c r="A16" s="517"/>
      <c r="B16" s="505"/>
      <c r="C16" s="505"/>
      <c r="D16" s="505"/>
      <c r="E16" s="505"/>
      <c r="F16" s="506"/>
    </row>
    <row r="17" spans="1:6" ht="18" customHeight="1">
      <c r="A17" s="99" t="s">
        <v>113</v>
      </c>
      <c r="B17" s="491" t="s">
        <v>26</v>
      </c>
      <c r="C17" s="491"/>
      <c r="D17" s="491"/>
      <c r="E17" s="491"/>
      <c r="F17" s="508"/>
    </row>
    <row r="18" spans="1:6" ht="18" customHeight="1">
      <c r="A18" s="514"/>
      <c r="B18" s="515"/>
      <c r="C18" s="515"/>
      <c r="D18" s="515"/>
      <c r="E18" s="515"/>
      <c r="F18" s="516"/>
    </row>
    <row r="19" spans="1:6" ht="18" customHeight="1">
      <c r="A19" s="99" t="s">
        <v>114</v>
      </c>
      <c r="B19" s="507" t="s">
        <v>55</v>
      </c>
      <c r="C19" s="491"/>
      <c r="D19" s="491"/>
      <c r="E19" s="491"/>
      <c r="F19" s="508"/>
    </row>
    <row r="20" spans="1:6" ht="18" customHeight="1">
      <c r="A20" s="509"/>
      <c r="B20" s="510"/>
      <c r="C20" s="510"/>
      <c r="D20" s="510"/>
      <c r="E20" s="510"/>
      <c r="F20" s="511"/>
    </row>
    <row r="21" spans="1:6" ht="18" customHeight="1">
      <c r="A21" s="100" t="s">
        <v>115</v>
      </c>
      <c r="B21" s="491" t="s">
        <v>27</v>
      </c>
      <c r="C21" s="492"/>
      <c r="D21" s="492"/>
      <c r="E21" s="492"/>
      <c r="F21" s="493"/>
    </row>
    <row r="22" spans="1:6" ht="18" customHeight="1">
      <c r="A22" s="233"/>
      <c r="B22" s="174"/>
      <c r="C22" s="174"/>
      <c r="D22" s="174"/>
      <c r="E22" s="174"/>
      <c r="F22" s="234"/>
    </row>
    <row r="23" spans="1:6" ht="18" customHeight="1">
      <c r="A23" s="99" t="s">
        <v>116</v>
      </c>
      <c r="B23" s="491" t="s">
        <v>66</v>
      </c>
      <c r="C23" s="492"/>
      <c r="D23" s="492"/>
      <c r="E23" s="492"/>
      <c r="F23" s="493"/>
    </row>
    <row r="24" spans="1:6" ht="18" customHeight="1">
      <c r="A24" s="307"/>
      <c r="B24" s="308"/>
      <c r="C24" s="308"/>
      <c r="D24" s="308"/>
      <c r="E24" s="308"/>
      <c r="F24" s="309"/>
    </row>
    <row r="25" spans="1:6" ht="17.25" customHeight="1">
      <c r="A25" s="99" t="s">
        <v>117</v>
      </c>
      <c r="B25" s="117" t="s">
        <v>49</v>
      </c>
      <c r="C25" s="500"/>
      <c r="D25" s="500"/>
      <c r="E25" s="500"/>
      <c r="F25" s="501"/>
    </row>
    <row r="26" spans="1:6" ht="17.25">
      <c r="A26" s="34" t="s">
        <v>167</v>
      </c>
      <c r="B26" s="497" t="s">
        <v>91</v>
      </c>
      <c r="C26" s="498"/>
      <c r="D26" s="498"/>
      <c r="E26" s="498"/>
      <c r="F26" s="75" t="str">
        <f>"(" &amp;  '1F'!G$36 &amp; "metai)"</f>
        <v>(metai)</v>
      </c>
    </row>
    <row r="27" spans="1:6" ht="31.5">
      <c r="A27" s="486"/>
      <c r="B27" s="330" t="s">
        <v>130</v>
      </c>
      <c r="C27" s="490"/>
      <c r="D27" s="330" t="s">
        <v>123</v>
      </c>
      <c r="E27" s="490"/>
      <c r="F27" s="66" t="s">
        <v>124</v>
      </c>
    </row>
    <row r="28" spans="1:6" ht="21.75" customHeight="1">
      <c r="A28" s="488"/>
      <c r="B28" s="489"/>
      <c r="C28" s="499"/>
      <c r="D28" s="489"/>
      <c r="E28" s="489"/>
      <c r="F28" s="90"/>
    </row>
    <row r="29" spans="1:6" ht="17.25">
      <c r="A29" s="34" t="s">
        <v>168</v>
      </c>
      <c r="B29" s="497" t="s">
        <v>92</v>
      </c>
      <c r="C29" s="498"/>
      <c r="D29" s="498"/>
      <c r="E29" s="498"/>
      <c r="F29" s="74" t="str">
        <f>"(" &amp; ( '1F'!J$36) &amp; "metai)"</f>
        <v>(metai)</v>
      </c>
    </row>
    <row r="30" spans="1:6" ht="31.5">
      <c r="A30" s="486"/>
      <c r="B30" s="355" t="s">
        <v>130</v>
      </c>
      <c r="C30" s="494"/>
      <c r="D30" s="355" t="s">
        <v>123</v>
      </c>
      <c r="E30" s="494"/>
      <c r="F30" s="67" t="s">
        <v>124</v>
      </c>
    </row>
    <row r="31" spans="1:6" ht="21.75" customHeight="1">
      <c r="A31" s="487"/>
      <c r="B31" s="495"/>
      <c r="C31" s="496"/>
      <c r="D31" s="495"/>
      <c r="E31" s="495"/>
      <c r="F31" s="91"/>
    </row>
    <row r="32" spans="1:6" ht="17.25">
      <c r="A32" s="73" t="s">
        <v>169</v>
      </c>
      <c r="B32" s="497" t="s">
        <v>93</v>
      </c>
      <c r="C32" s="498"/>
      <c r="D32" s="498"/>
      <c r="E32" s="498"/>
      <c r="F32" s="74" t="str">
        <f>"(" &amp; ( '1F'!N$36) &amp; "metai)"</f>
        <v>(metai)</v>
      </c>
    </row>
    <row r="33" spans="1:6" ht="31.5">
      <c r="A33" s="486"/>
      <c r="B33" s="330" t="s">
        <v>130</v>
      </c>
      <c r="C33" s="490"/>
      <c r="D33" s="330" t="s">
        <v>123</v>
      </c>
      <c r="E33" s="490"/>
      <c r="F33" s="66" t="s">
        <v>124</v>
      </c>
    </row>
    <row r="34" spans="1:6" ht="21.75" customHeight="1">
      <c r="A34" s="488"/>
      <c r="B34" s="489"/>
      <c r="C34" s="499"/>
      <c r="D34" s="489"/>
      <c r="E34" s="489"/>
      <c r="F34" s="90"/>
    </row>
    <row r="99" spans="5:5">
      <c r="E99" s="7">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377"/>
      <c r="J1" s="377"/>
      <c r="K1" s="377"/>
      <c r="L1" s="377"/>
      <c r="M1" s="377"/>
      <c r="N1" s="377"/>
      <c r="O1" s="377"/>
    </row>
    <row r="2" spans="1:15" ht="16.5" customHeight="1">
      <c r="A2" s="2"/>
      <c r="I2" s="377"/>
      <c r="J2" s="377"/>
      <c r="K2" s="377"/>
      <c r="L2" s="377"/>
      <c r="M2" s="377"/>
      <c r="N2" s="377"/>
      <c r="O2" s="377"/>
    </row>
    <row r="3" spans="1:15" ht="16.5" customHeight="1">
      <c r="A3" s="2"/>
      <c r="C3" s="2"/>
      <c r="D3" s="2"/>
      <c r="E3" s="392" t="s">
        <v>184</v>
      </c>
      <c r="F3" s="392"/>
      <c r="G3" s="392"/>
      <c r="H3" s="2"/>
      <c r="I3" s="2"/>
      <c r="J3" s="2"/>
      <c r="K3" s="2"/>
      <c r="L3" s="101"/>
      <c r="M3" s="101"/>
      <c r="N3" s="101"/>
      <c r="O3" s="101"/>
    </row>
    <row r="4" spans="1:15" ht="16.5" customHeight="1">
      <c r="A4" s="2"/>
      <c r="C4" s="400" t="s">
        <v>24</v>
      </c>
      <c r="D4" s="400"/>
      <c r="E4" s="400"/>
      <c r="F4" s="400"/>
      <c r="G4" s="400"/>
      <c r="H4" s="400"/>
      <c r="I4" s="400"/>
      <c r="J4" s="400"/>
      <c r="K4" s="400"/>
      <c r="L4" s="400"/>
      <c r="M4" s="109"/>
      <c r="N4" s="109"/>
      <c r="O4" s="109"/>
    </row>
    <row r="5" spans="1:15">
      <c r="A5" s="1"/>
      <c r="C5" s="110" t="s">
        <v>183</v>
      </c>
      <c r="D5" s="110"/>
      <c r="E5" s="110"/>
      <c r="F5" s="110"/>
      <c r="G5" s="110"/>
      <c r="H5" s="110"/>
      <c r="I5" s="110"/>
      <c r="J5" s="110"/>
      <c r="K5" s="110"/>
      <c r="L5" s="110"/>
      <c r="M5" s="110"/>
      <c r="N5" s="1"/>
      <c r="O5" s="2"/>
    </row>
    <row r="6" spans="1:15">
      <c r="A6" s="1"/>
      <c r="C6" s="1"/>
      <c r="D6" s="1"/>
      <c r="E6" s="381" t="str">
        <f>'1P'!E12</f>
        <v xml:space="preserve"> </v>
      </c>
      <c r="F6" s="382"/>
      <c r="G6" s="382"/>
      <c r="H6" s="382"/>
      <c r="I6" s="1"/>
      <c r="J6" s="1"/>
      <c r="K6" s="1"/>
      <c r="L6" s="1"/>
      <c r="M6" s="1"/>
      <c r="N6" s="1"/>
    </row>
    <row r="7" spans="1:15" ht="11.25" customHeight="1">
      <c r="A7" s="1"/>
      <c r="C7" s="1"/>
      <c r="D7" s="1"/>
      <c r="E7" s="380" t="s">
        <v>0</v>
      </c>
      <c r="F7" s="111"/>
      <c r="G7" s="111"/>
      <c r="H7" s="111"/>
      <c r="I7" s="1"/>
      <c r="J7" s="1"/>
      <c r="K7" s="1"/>
      <c r="L7" s="1"/>
      <c r="M7" s="1"/>
      <c r="N7" s="1"/>
    </row>
    <row r="8" spans="1:15">
      <c r="A8" s="1"/>
      <c r="C8" s="1"/>
      <c r="D8" s="1"/>
      <c r="E8" s="378" t="str">
        <f>'1P'!E14</f>
        <v xml:space="preserve"> </v>
      </c>
      <c r="F8" s="379"/>
      <c r="G8" s="379"/>
      <c r="H8" s="379"/>
      <c r="I8" s="1"/>
      <c r="J8" s="1"/>
      <c r="K8" s="1"/>
      <c r="L8" s="1"/>
      <c r="M8" s="1"/>
      <c r="N8" s="1"/>
    </row>
    <row r="9" spans="1:15" ht="12.75" customHeight="1">
      <c r="A9" s="2"/>
      <c r="E9" s="380" t="s">
        <v>64</v>
      </c>
      <c r="F9" s="111"/>
      <c r="G9" s="111"/>
      <c r="H9" s="111"/>
    </row>
    <row r="10" spans="1:15" ht="16.5" customHeight="1">
      <c r="A10" s="114" t="s">
        <v>1</v>
      </c>
      <c r="B10" s="385"/>
      <c r="C10" s="85" t="str">
        <f>'1P'!C16&amp;""</f>
        <v/>
      </c>
    </row>
    <row r="11" spans="1:15" ht="17.25" customHeight="1">
      <c r="A11" s="114" t="s">
        <v>2</v>
      </c>
      <c r="B11" s="385"/>
      <c r="C11" s="85" t="str">
        <f>'1P'!C17&amp;""</f>
        <v/>
      </c>
    </row>
    <row r="12" spans="1:15" ht="5.25" customHeight="1">
      <c r="A12" s="2"/>
    </row>
    <row r="13" spans="1:15" ht="18" customHeight="1">
      <c r="A13" s="43" t="s">
        <v>141</v>
      </c>
      <c r="B13" s="117" t="s">
        <v>25</v>
      </c>
      <c r="C13" s="227"/>
      <c r="D13" s="227"/>
      <c r="E13" s="227"/>
      <c r="F13" s="227"/>
      <c r="G13" s="227"/>
      <c r="H13" s="227"/>
      <c r="I13" s="227"/>
      <c r="J13" s="227"/>
      <c r="K13" s="227"/>
      <c r="L13" s="227"/>
      <c r="M13" s="227"/>
      <c r="N13" s="227"/>
      <c r="O13" s="228"/>
    </row>
    <row r="14" spans="1:15" ht="18" customHeight="1">
      <c r="A14" s="233"/>
      <c r="B14" s="174"/>
      <c r="C14" s="174"/>
      <c r="D14" s="174"/>
      <c r="E14" s="174"/>
      <c r="F14" s="174"/>
      <c r="G14" s="174"/>
      <c r="H14" s="174"/>
      <c r="I14" s="174"/>
      <c r="J14" s="174"/>
      <c r="K14" s="174"/>
      <c r="L14" s="174"/>
      <c r="M14" s="174"/>
      <c r="N14" s="174"/>
      <c r="O14" s="234"/>
    </row>
    <row r="15" spans="1:15" ht="18" customHeight="1">
      <c r="A15" s="43" t="s">
        <v>112</v>
      </c>
      <c r="B15" s="120" t="s">
        <v>65</v>
      </c>
      <c r="C15" s="227"/>
      <c r="D15" s="227"/>
      <c r="E15" s="227"/>
      <c r="F15" s="227"/>
      <c r="G15" s="227"/>
      <c r="H15" s="227"/>
      <c r="I15" s="227"/>
      <c r="J15" s="227"/>
      <c r="K15" s="227"/>
      <c r="L15" s="227"/>
      <c r="M15" s="227"/>
      <c r="N15" s="227"/>
      <c r="O15" s="228"/>
    </row>
    <row r="16" spans="1:15" ht="18" customHeight="1">
      <c r="A16" s="233"/>
      <c r="B16" s="174"/>
      <c r="C16" s="174"/>
      <c r="D16" s="174"/>
      <c r="E16" s="174"/>
      <c r="F16" s="174"/>
      <c r="G16" s="174"/>
      <c r="H16" s="174"/>
      <c r="I16" s="174"/>
      <c r="J16" s="174"/>
      <c r="K16" s="174"/>
      <c r="L16" s="174"/>
      <c r="M16" s="174"/>
      <c r="N16" s="174"/>
      <c r="O16" s="234"/>
    </row>
    <row r="17" spans="1:15" ht="18" customHeight="1">
      <c r="A17" s="43" t="s">
        <v>113</v>
      </c>
      <c r="B17" s="120" t="s">
        <v>26</v>
      </c>
      <c r="C17" s="227"/>
      <c r="D17" s="227"/>
      <c r="E17" s="227"/>
      <c r="F17" s="227"/>
      <c r="G17" s="227"/>
      <c r="H17" s="227"/>
      <c r="I17" s="227"/>
      <c r="J17" s="227"/>
      <c r="K17" s="227"/>
      <c r="L17" s="227"/>
      <c r="M17" s="227"/>
      <c r="N17" s="227"/>
      <c r="O17" s="228"/>
    </row>
    <row r="18" spans="1:15" ht="18" customHeight="1">
      <c r="A18" s="211"/>
      <c r="B18" s="212"/>
      <c r="C18" s="212"/>
      <c r="D18" s="212"/>
      <c r="E18" s="212"/>
      <c r="F18" s="212"/>
      <c r="G18" s="212"/>
      <c r="H18" s="212"/>
      <c r="I18" s="212"/>
      <c r="J18" s="212"/>
      <c r="K18" s="212"/>
      <c r="L18" s="212"/>
      <c r="M18" s="212"/>
      <c r="N18" s="212"/>
      <c r="O18" s="213"/>
    </row>
    <row r="19" spans="1:15" ht="18" customHeight="1">
      <c r="A19" s="43" t="s">
        <v>114</v>
      </c>
      <c r="B19" s="120" t="s">
        <v>50</v>
      </c>
      <c r="C19" s="227"/>
      <c r="D19" s="227"/>
      <c r="E19" s="227"/>
      <c r="F19" s="227"/>
      <c r="G19" s="227"/>
      <c r="H19" s="227"/>
      <c r="I19" s="227"/>
      <c r="J19" s="227"/>
      <c r="K19" s="227"/>
      <c r="L19" s="227"/>
      <c r="M19" s="227"/>
      <c r="N19" s="227"/>
      <c r="O19" s="228"/>
    </row>
    <row r="20" spans="1:15" ht="18" customHeight="1">
      <c r="A20" s="386"/>
      <c r="B20" s="387"/>
      <c r="C20" s="387"/>
      <c r="D20" s="387"/>
      <c r="E20" s="387"/>
      <c r="F20" s="387"/>
      <c r="G20" s="387"/>
      <c r="H20" s="387"/>
      <c r="I20" s="387"/>
      <c r="J20" s="387"/>
      <c r="K20" s="387"/>
      <c r="L20" s="387"/>
      <c r="M20" s="387"/>
      <c r="N20" s="387"/>
      <c r="O20" s="388"/>
    </row>
    <row r="21" spans="1:15" ht="18" customHeight="1">
      <c r="A21" s="43" t="s">
        <v>115</v>
      </c>
      <c r="B21" s="120" t="s">
        <v>27</v>
      </c>
      <c r="C21" s="383"/>
      <c r="D21" s="383"/>
      <c r="E21" s="383"/>
      <c r="F21" s="383"/>
      <c r="G21" s="383"/>
      <c r="H21" s="383"/>
      <c r="I21" s="383"/>
      <c r="J21" s="383"/>
      <c r="K21" s="383"/>
      <c r="L21" s="383"/>
      <c r="M21" s="383"/>
      <c r="N21" s="383"/>
      <c r="O21" s="384"/>
    </row>
    <row r="22" spans="1:15" ht="18" customHeight="1">
      <c r="A22" s="389"/>
      <c r="B22" s="390"/>
      <c r="C22" s="390"/>
      <c r="D22" s="390"/>
      <c r="E22" s="390"/>
      <c r="F22" s="390"/>
      <c r="G22" s="390"/>
      <c r="H22" s="390"/>
      <c r="I22" s="390"/>
      <c r="J22" s="390"/>
      <c r="K22" s="390"/>
      <c r="L22" s="390"/>
      <c r="M22" s="390"/>
      <c r="N22" s="390"/>
      <c r="O22" s="391"/>
    </row>
    <row r="23" spans="1:15" ht="18" customHeight="1">
      <c r="A23" s="43" t="s">
        <v>116</v>
      </c>
      <c r="B23" s="120" t="s">
        <v>66</v>
      </c>
      <c r="C23" s="383"/>
      <c r="D23" s="383"/>
      <c r="E23" s="383"/>
      <c r="F23" s="383"/>
      <c r="G23" s="383"/>
      <c r="H23" s="383"/>
      <c r="I23" s="383"/>
      <c r="J23" s="383"/>
      <c r="K23" s="383"/>
      <c r="L23" s="383"/>
      <c r="M23" s="383"/>
      <c r="N23" s="383"/>
      <c r="O23" s="384"/>
    </row>
    <row r="24" spans="1:15" ht="18" customHeight="1">
      <c r="A24" s="307"/>
      <c r="B24" s="308"/>
      <c r="C24" s="308"/>
      <c r="D24" s="308"/>
      <c r="E24" s="308"/>
      <c r="F24" s="308"/>
      <c r="G24" s="308"/>
      <c r="H24" s="308"/>
      <c r="I24" s="308"/>
      <c r="J24" s="308"/>
      <c r="K24" s="308"/>
      <c r="L24" s="308"/>
      <c r="M24" s="308"/>
      <c r="N24" s="308"/>
      <c r="O24" s="309"/>
    </row>
    <row r="25" spans="1:15" ht="17.25" customHeight="1">
      <c r="A25" s="43" t="s">
        <v>117</v>
      </c>
      <c r="B25" s="120" t="s">
        <v>45</v>
      </c>
      <c r="C25" s="227"/>
      <c r="D25" s="227"/>
      <c r="E25" s="227"/>
      <c r="F25" s="227"/>
      <c r="G25" s="227"/>
      <c r="H25" s="227"/>
      <c r="I25" s="227"/>
      <c r="J25" s="227"/>
      <c r="K25" s="227"/>
      <c r="L25" s="227"/>
      <c r="M25" s="227"/>
      <c r="N25" s="227"/>
      <c r="O25" s="228"/>
    </row>
    <row r="26" spans="1:15" ht="55.5" customHeight="1">
      <c r="A26" s="66"/>
      <c r="B26" s="330"/>
      <c r="C26" s="330"/>
      <c r="D26" s="330"/>
      <c r="E26" s="330"/>
      <c r="F26" s="330"/>
      <c r="G26" s="399" t="s">
        <v>130</v>
      </c>
      <c r="H26" s="399"/>
      <c r="I26" s="399"/>
      <c r="J26" s="399"/>
      <c r="K26" s="330" t="s">
        <v>123</v>
      </c>
      <c r="L26" s="330"/>
      <c r="M26" s="330"/>
      <c r="N26" s="226" t="s">
        <v>125</v>
      </c>
      <c r="O26" s="165"/>
    </row>
    <row r="27" spans="1:15" ht="30" customHeight="1">
      <c r="A27" s="399" t="s">
        <v>28</v>
      </c>
      <c r="B27" s="253" t="s">
        <v>95</v>
      </c>
      <c r="C27" s="254"/>
      <c r="D27" s="254"/>
      <c r="E27" s="226" t="str">
        <f>'1F'!G$36&amp;""</f>
        <v/>
      </c>
      <c r="F27" s="165"/>
      <c r="G27" s="393"/>
      <c r="H27" s="394"/>
      <c r="I27" s="394"/>
      <c r="J27" s="395"/>
      <c r="K27" s="393"/>
      <c r="L27" s="394"/>
      <c r="M27" s="395"/>
      <c r="N27" s="393"/>
      <c r="O27" s="395"/>
    </row>
    <row r="28" spans="1:15" ht="30" customHeight="1">
      <c r="A28" s="401"/>
      <c r="B28" s="402"/>
      <c r="C28" s="403"/>
      <c r="D28" s="403"/>
      <c r="E28" s="226" t="str">
        <f>'1F'!J$36&amp;""</f>
        <v/>
      </c>
      <c r="F28" s="165"/>
      <c r="G28" s="393"/>
      <c r="H28" s="394"/>
      <c r="I28" s="394"/>
      <c r="J28" s="395"/>
      <c r="K28" s="393"/>
      <c r="L28" s="394"/>
      <c r="M28" s="395"/>
      <c r="N28" s="393"/>
      <c r="O28" s="395"/>
    </row>
    <row r="29" spans="1:15" ht="30" customHeight="1">
      <c r="A29" s="401"/>
      <c r="B29" s="402"/>
      <c r="C29" s="403"/>
      <c r="D29" s="403"/>
      <c r="E29" s="341" t="str">
        <f>'1F'!N$36&amp;""</f>
        <v/>
      </c>
      <c r="F29" s="368"/>
      <c r="G29" s="398"/>
      <c r="H29" s="398"/>
      <c r="I29" s="398"/>
      <c r="J29" s="398"/>
      <c r="K29" s="398"/>
      <c r="L29" s="398"/>
      <c r="M29" s="398"/>
      <c r="N29" s="396"/>
      <c r="O29" s="397"/>
    </row>
    <row r="30" spans="1:15" ht="18" customHeight="1">
      <c r="A30" s="399" t="s">
        <v>29</v>
      </c>
      <c r="B30" s="293" t="s">
        <v>96</v>
      </c>
      <c r="C30" s="294"/>
      <c r="D30" s="295"/>
      <c r="E30" s="318" t="str">
        <f>E$27</f>
        <v/>
      </c>
      <c r="F30" s="319"/>
      <c r="G30" s="365"/>
      <c r="H30" s="365"/>
      <c r="I30" s="365"/>
      <c r="J30" s="365"/>
      <c r="K30" s="365"/>
      <c r="L30" s="365"/>
      <c r="M30" s="365"/>
      <c r="N30" s="348"/>
      <c r="O30" s="349"/>
    </row>
    <row r="31" spans="1:15" ht="18" customHeight="1">
      <c r="A31" s="401"/>
      <c r="B31" s="296"/>
      <c r="C31" s="297"/>
      <c r="D31" s="298"/>
      <c r="E31" s="318" t="str">
        <f>E$28</f>
        <v/>
      </c>
      <c r="F31" s="319"/>
      <c r="G31" s="348"/>
      <c r="H31" s="350"/>
      <c r="I31" s="350"/>
      <c r="J31" s="349"/>
      <c r="K31" s="348"/>
      <c r="L31" s="350"/>
      <c r="M31" s="349"/>
      <c r="N31" s="348"/>
      <c r="O31" s="349"/>
    </row>
    <row r="32" spans="1:15" ht="18" customHeight="1">
      <c r="A32" s="330"/>
      <c r="B32" s="296"/>
      <c r="C32" s="297"/>
      <c r="D32" s="298"/>
      <c r="E32" s="302" t="str">
        <f>E$29</f>
        <v/>
      </c>
      <c r="F32" s="303"/>
      <c r="G32" s="348"/>
      <c r="H32" s="350"/>
      <c r="I32" s="350"/>
      <c r="J32" s="349"/>
      <c r="K32" s="348"/>
      <c r="L32" s="350"/>
      <c r="M32" s="349"/>
      <c r="N32" s="348"/>
      <c r="O32" s="349"/>
    </row>
    <row r="33" spans="1:15" ht="18" customHeight="1">
      <c r="A33" s="399" t="s">
        <v>30</v>
      </c>
      <c r="B33" s="296"/>
      <c r="C33" s="297"/>
      <c r="D33" s="298"/>
      <c r="E33" s="318" t="str">
        <f>E$27</f>
        <v/>
      </c>
      <c r="F33" s="319"/>
      <c r="G33" s="348"/>
      <c r="H33" s="350"/>
      <c r="I33" s="350"/>
      <c r="J33" s="349"/>
      <c r="K33" s="348"/>
      <c r="L33" s="350"/>
      <c r="M33" s="349"/>
      <c r="N33" s="348"/>
      <c r="O33" s="349"/>
    </row>
    <row r="34" spans="1:15" ht="18" customHeight="1">
      <c r="A34" s="401"/>
      <c r="B34" s="296"/>
      <c r="C34" s="297"/>
      <c r="D34" s="298"/>
      <c r="E34" s="318" t="str">
        <f>E$28</f>
        <v/>
      </c>
      <c r="F34" s="319"/>
      <c r="G34" s="348"/>
      <c r="H34" s="350"/>
      <c r="I34" s="350"/>
      <c r="J34" s="349"/>
      <c r="K34" s="348"/>
      <c r="L34" s="350"/>
      <c r="M34" s="349"/>
      <c r="N34" s="348"/>
      <c r="O34" s="349"/>
    </row>
    <row r="35" spans="1:15" ht="18" customHeight="1">
      <c r="A35" s="330"/>
      <c r="B35" s="296"/>
      <c r="C35" s="297"/>
      <c r="D35" s="298"/>
      <c r="E35" s="302" t="str">
        <f>E$29</f>
        <v/>
      </c>
      <c r="F35" s="303"/>
      <c r="G35" s="348"/>
      <c r="H35" s="350"/>
      <c r="I35" s="350"/>
      <c r="J35" s="349"/>
      <c r="K35" s="348"/>
      <c r="L35" s="350"/>
      <c r="M35" s="349"/>
      <c r="N35" s="348"/>
      <c r="O35" s="349"/>
    </row>
    <row r="36" spans="1:15" ht="18" customHeight="1">
      <c r="A36" s="399" t="s">
        <v>132</v>
      </c>
      <c r="B36" s="296"/>
      <c r="C36" s="297"/>
      <c r="D36" s="298"/>
      <c r="E36" s="318" t="str">
        <f>E$27</f>
        <v/>
      </c>
      <c r="F36" s="319"/>
      <c r="G36" s="348"/>
      <c r="H36" s="350"/>
      <c r="I36" s="350"/>
      <c r="J36" s="349"/>
      <c r="K36" s="348"/>
      <c r="L36" s="350"/>
      <c r="M36" s="349"/>
      <c r="N36" s="348"/>
      <c r="O36" s="349"/>
    </row>
    <row r="37" spans="1:15" ht="18" customHeight="1">
      <c r="A37" s="401"/>
      <c r="B37" s="296"/>
      <c r="C37" s="297"/>
      <c r="D37" s="298"/>
      <c r="E37" s="318" t="str">
        <f>E$28</f>
        <v/>
      </c>
      <c r="F37" s="319"/>
      <c r="G37" s="348"/>
      <c r="H37" s="350"/>
      <c r="I37" s="350"/>
      <c r="J37" s="349"/>
      <c r="K37" s="348"/>
      <c r="L37" s="350"/>
      <c r="M37" s="349"/>
      <c r="N37" s="348"/>
      <c r="O37" s="349"/>
    </row>
    <row r="38" spans="1:15" ht="18" customHeight="1">
      <c r="A38" s="330"/>
      <c r="B38" s="296"/>
      <c r="C38" s="297"/>
      <c r="D38" s="298"/>
      <c r="E38" s="302" t="str">
        <f>E$29</f>
        <v/>
      </c>
      <c r="F38" s="303"/>
      <c r="G38" s="348"/>
      <c r="H38" s="350"/>
      <c r="I38" s="350"/>
      <c r="J38" s="349"/>
      <c r="K38" s="348"/>
      <c r="L38" s="350"/>
      <c r="M38" s="349"/>
      <c r="N38" s="348"/>
      <c r="O38" s="349"/>
    </row>
    <row r="39" spans="1:15" ht="18" customHeight="1">
      <c r="A39" s="399" t="s">
        <v>133</v>
      </c>
      <c r="B39" s="296"/>
      <c r="C39" s="297"/>
      <c r="D39" s="298"/>
      <c r="E39" s="318" t="str">
        <f>E$27</f>
        <v/>
      </c>
      <c r="F39" s="319"/>
      <c r="G39" s="348"/>
      <c r="H39" s="350"/>
      <c r="I39" s="350"/>
      <c r="J39" s="349"/>
      <c r="K39" s="348"/>
      <c r="L39" s="350"/>
      <c r="M39" s="349"/>
      <c r="N39" s="348"/>
      <c r="O39" s="349"/>
    </row>
    <row r="40" spans="1:15" ht="18" customHeight="1">
      <c r="A40" s="401"/>
      <c r="B40" s="296"/>
      <c r="C40" s="297"/>
      <c r="D40" s="298"/>
      <c r="E40" s="318" t="str">
        <f>E$28</f>
        <v/>
      </c>
      <c r="F40" s="319"/>
      <c r="G40" s="348"/>
      <c r="H40" s="350"/>
      <c r="I40" s="350"/>
      <c r="J40" s="349"/>
      <c r="K40" s="348"/>
      <c r="L40" s="350"/>
      <c r="M40" s="349"/>
      <c r="N40" s="348"/>
      <c r="O40" s="349"/>
    </row>
    <row r="41" spans="1:15" ht="18" customHeight="1">
      <c r="A41" s="330"/>
      <c r="B41" s="296"/>
      <c r="C41" s="297"/>
      <c r="D41" s="298"/>
      <c r="E41" s="302" t="str">
        <f>E$29</f>
        <v/>
      </c>
      <c r="F41" s="303"/>
      <c r="G41" s="348"/>
      <c r="H41" s="350"/>
      <c r="I41" s="350"/>
      <c r="J41" s="349"/>
      <c r="K41" s="348"/>
      <c r="L41" s="350"/>
      <c r="M41" s="349"/>
      <c r="N41" s="348"/>
      <c r="O41" s="349"/>
    </row>
    <row r="42" spans="1:15" ht="18" customHeight="1">
      <c r="A42" s="399" t="s">
        <v>134</v>
      </c>
      <c r="B42" s="296"/>
      <c r="C42" s="297"/>
      <c r="D42" s="298"/>
      <c r="E42" s="318" t="str">
        <f>E$27</f>
        <v/>
      </c>
      <c r="F42" s="319"/>
      <c r="G42" s="348"/>
      <c r="H42" s="350"/>
      <c r="I42" s="350"/>
      <c r="J42" s="349"/>
      <c r="K42" s="348"/>
      <c r="L42" s="350"/>
      <c r="M42" s="349"/>
      <c r="N42" s="348"/>
      <c r="O42" s="349"/>
    </row>
    <row r="43" spans="1:15" ht="18" customHeight="1">
      <c r="A43" s="401"/>
      <c r="B43" s="296"/>
      <c r="C43" s="297"/>
      <c r="D43" s="298"/>
      <c r="E43" s="318" t="str">
        <f>E$28</f>
        <v/>
      </c>
      <c r="F43" s="319"/>
      <c r="G43" s="348"/>
      <c r="H43" s="350"/>
      <c r="I43" s="350"/>
      <c r="J43" s="349"/>
      <c r="K43" s="348"/>
      <c r="L43" s="350"/>
      <c r="M43" s="349"/>
      <c r="N43" s="348"/>
      <c r="O43" s="349"/>
    </row>
    <row r="44" spans="1:15" ht="18" customHeight="1">
      <c r="A44" s="330"/>
      <c r="B44" s="299"/>
      <c r="C44" s="300"/>
      <c r="D44" s="301"/>
      <c r="E44" s="302" t="str">
        <f>E$29</f>
        <v/>
      </c>
      <c r="F44" s="303"/>
      <c r="G44" s="348"/>
      <c r="H44" s="350"/>
      <c r="I44" s="350"/>
      <c r="J44" s="349"/>
      <c r="K44" s="348"/>
      <c r="L44" s="350"/>
      <c r="M44" s="349"/>
      <c r="N44" s="348"/>
      <c r="O44" s="349"/>
    </row>
    <row r="45" spans="1:15" ht="18.75" customHeight="1">
      <c r="A45" s="293" t="s">
        <v>31</v>
      </c>
      <c r="B45" s="294"/>
      <c r="C45" s="294"/>
      <c r="D45" s="295"/>
      <c r="E45" s="318" t="str">
        <f>E$27</f>
        <v/>
      </c>
      <c r="F45" s="319"/>
      <c r="G45" s="214">
        <f>G27+G30+G33+G36+G39+G42</f>
        <v>0</v>
      </c>
      <c r="H45" s="215"/>
      <c r="I45" s="215"/>
      <c r="J45" s="216"/>
      <c r="K45" s="214">
        <f>K27+K30+K33+K36+K39+K42</f>
        <v>0</v>
      </c>
      <c r="L45" s="215"/>
      <c r="M45" s="216"/>
      <c r="N45" s="214">
        <f>N27+N30+N33+N36+N39+N42</f>
        <v>0</v>
      </c>
      <c r="O45" s="216"/>
    </row>
    <row r="46" spans="1:15" ht="18.75" customHeight="1">
      <c r="A46" s="296"/>
      <c r="B46" s="297"/>
      <c r="C46" s="297"/>
      <c r="D46" s="298"/>
      <c r="E46" s="318" t="str">
        <f>E$28</f>
        <v/>
      </c>
      <c r="F46" s="319"/>
      <c r="G46" s="214">
        <f>G28+G31+G34+G37+G40+G43</f>
        <v>0</v>
      </c>
      <c r="H46" s="215"/>
      <c r="I46" s="215"/>
      <c r="J46" s="216"/>
      <c r="K46" s="214">
        <f>K28+K31+K34+K37+K40+K43</f>
        <v>0</v>
      </c>
      <c r="L46" s="215"/>
      <c r="M46" s="216"/>
      <c r="N46" s="214">
        <f>N28+N31+N34+N37+N40+N43</f>
        <v>0</v>
      </c>
      <c r="O46" s="216"/>
    </row>
    <row r="47" spans="1:15" ht="18.75" customHeight="1">
      <c r="A47" s="299"/>
      <c r="B47" s="300"/>
      <c r="C47" s="300"/>
      <c r="D47" s="301"/>
      <c r="E47" s="302" t="str">
        <f>E$29</f>
        <v/>
      </c>
      <c r="F47" s="303"/>
      <c r="G47" s="214">
        <f>G29+G32+G35+G38+G41+G44</f>
        <v>0</v>
      </c>
      <c r="H47" s="215"/>
      <c r="I47" s="215"/>
      <c r="J47" s="216"/>
      <c r="K47" s="214">
        <f>K29+K32+K35+K38+K41+K44</f>
        <v>0</v>
      </c>
      <c r="L47" s="215"/>
      <c r="M47" s="216"/>
      <c r="N47" s="214">
        <f>N29+N32+N35+N38+N41+N44</f>
        <v>0</v>
      </c>
      <c r="O47" s="216"/>
    </row>
    <row r="48" spans="1:15" ht="18" customHeight="1">
      <c r="A48" s="304" t="s">
        <v>118</v>
      </c>
      <c r="B48" s="279" t="s">
        <v>97</v>
      </c>
      <c r="C48" s="209"/>
      <c r="D48" s="209"/>
      <c r="E48" s="209"/>
      <c r="F48" s="209"/>
      <c r="G48" s="209"/>
      <c r="H48" s="209"/>
      <c r="I48" s="209"/>
      <c r="J48" s="209"/>
      <c r="K48" s="209"/>
      <c r="L48" s="209"/>
      <c r="M48" s="209"/>
      <c r="N48" s="209"/>
      <c r="O48" s="210"/>
    </row>
    <row r="49" spans="1:22">
      <c r="A49" s="330"/>
      <c r="B49" s="129"/>
      <c r="C49" s="316"/>
      <c r="D49" s="316"/>
      <c r="E49" s="316"/>
      <c r="F49" s="316"/>
      <c r="G49" s="316"/>
      <c r="H49" s="316"/>
      <c r="I49" s="316"/>
      <c r="J49" s="316"/>
      <c r="K49" s="316"/>
      <c r="L49" s="316"/>
      <c r="M49" s="316"/>
      <c r="N49" s="316"/>
      <c r="O49" s="317"/>
    </row>
    <row r="50" spans="1:22" ht="54" customHeight="1">
      <c r="A50" s="318" t="s">
        <v>32</v>
      </c>
      <c r="B50" s="361"/>
      <c r="C50" s="361"/>
      <c r="D50" s="361"/>
      <c r="E50" s="361"/>
      <c r="F50" s="319"/>
      <c r="G50" s="226" t="s">
        <v>67</v>
      </c>
      <c r="H50" s="164"/>
      <c r="I50" s="165"/>
      <c r="J50" s="226" t="s">
        <v>51</v>
      </c>
      <c r="K50" s="164"/>
      <c r="L50" s="165"/>
      <c r="M50" s="362" t="s">
        <v>33</v>
      </c>
      <c r="N50" s="363"/>
      <c r="O50" s="364"/>
    </row>
    <row r="51" spans="1:22" ht="18" customHeight="1">
      <c r="A51" s="270"/>
      <c r="B51" s="271"/>
      <c r="C51" s="271"/>
      <c r="D51" s="271"/>
      <c r="E51" s="57" t="str">
        <f>E$27</f>
        <v/>
      </c>
      <c r="F51" s="62"/>
      <c r="G51" s="270"/>
      <c r="H51" s="271"/>
      <c r="I51" s="272"/>
      <c r="J51" s="283"/>
      <c r="K51" s="284"/>
      <c r="L51" s="285"/>
      <c r="M51" s="270"/>
      <c r="N51" s="271"/>
      <c r="O51" s="272"/>
      <c r="V51" s="12" t="s">
        <v>71</v>
      </c>
    </row>
    <row r="52" spans="1:22" ht="18" customHeight="1">
      <c r="A52" s="273"/>
      <c r="B52" s="274"/>
      <c r="C52" s="274"/>
      <c r="D52" s="275"/>
      <c r="E52" s="64" t="str">
        <f>E$28</f>
        <v/>
      </c>
      <c r="F52" s="45"/>
      <c r="G52" s="273"/>
      <c r="H52" s="274"/>
      <c r="I52" s="275"/>
      <c r="J52" s="286"/>
      <c r="K52" s="287"/>
      <c r="L52" s="288"/>
      <c r="M52" s="273"/>
      <c r="N52" s="274"/>
      <c r="O52" s="275"/>
    </row>
    <row r="53" spans="1:22" ht="18" customHeight="1">
      <c r="A53" s="276"/>
      <c r="B53" s="277"/>
      <c r="C53" s="277"/>
      <c r="D53" s="278"/>
      <c r="E53" s="64" t="str">
        <f>E$29</f>
        <v/>
      </c>
      <c r="F53" s="45"/>
      <c r="G53" s="276"/>
      <c r="H53" s="277"/>
      <c r="I53" s="278"/>
      <c r="J53" s="289"/>
      <c r="K53" s="290"/>
      <c r="L53" s="291"/>
      <c r="M53" s="276"/>
      <c r="N53" s="277"/>
      <c r="O53" s="278"/>
    </row>
    <row r="54" spans="1:22" ht="18" customHeight="1">
      <c r="A54" s="270"/>
      <c r="B54" s="271"/>
      <c r="C54" s="271"/>
      <c r="D54" s="272"/>
      <c r="E54" s="65" t="str">
        <f>E$27</f>
        <v/>
      </c>
      <c r="F54" s="45"/>
      <c r="G54" s="270"/>
      <c r="H54" s="271"/>
      <c r="I54" s="272"/>
      <c r="J54" s="283"/>
      <c r="K54" s="284"/>
      <c r="L54" s="285"/>
      <c r="M54" s="270"/>
      <c r="N54" s="271"/>
      <c r="O54" s="272"/>
    </row>
    <row r="55" spans="1:22" ht="18" customHeight="1">
      <c r="A55" s="273"/>
      <c r="B55" s="274"/>
      <c r="C55" s="274"/>
      <c r="D55" s="275"/>
      <c r="E55" s="64" t="str">
        <f>E$28</f>
        <v/>
      </c>
      <c r="F55" s="45"/>
      <c r="G55" s="273"/>
      <c r="H55" s="274"/>
      <c r="I55" s="275"/>
      <c r="J55" s="286"/>
      <c r="K55" s="287"/>
      <c r="L55" s="288"/>
      <c r="M55" s="273"/>
      <c r="N55" s="274"/>
      <c r="O55" s="275"/>
    </row>
    <row r="56" spans="1:22" ht="18" customHeight="1">
      <c r="A56" s="276"/>
      <c r="B56" s="277"/>
      <c r="C56" s="277"/>
      <c r="D56" s="278"/>
      <c r="E56" s="64" t="str">
        <f>E$29</f>
        <v/>
      </c>
      <c r="F56" s="45"/>
      <c r="G56" s="276"/>
      <c r="H56" s="277"/>
      <c r="I56" s="278"/>
      <c r="J56" s="289"/>
      <c r="K56" s="290"/>
      <c r="L56" s="291"/>
      <c r="M56" s="276"/>
      <c r="N56" s="277"/>
      <c r="O56" s="278"/>
    </row>
    <row r="57" spans="1:22" ht="18" customHeight="1">
      <c r="A57" s="270"/>
      <c r="B57" s="271"/>
      <c r="C57" s="271"/>
      <c r="D57" s="272"/>
      <c r="E57" s="65" t="str">
        <f>E$27</f>
        <v/>
      </c>
      <c r="F57" s="45"/>
      <c r="G57" s="270"/>
      <c r="H57" s="271"/>
      <c r="I57" s="272"/>
      <c r="J57" s="283"/>
      <c r="K57" s="284"/>
      <c r="L57" s="285"/>
      <c r="M57" s="270"/>
      <c r="N57" s="271"/>
      <c r="O57" s="272"/>
    </row>
    <row r="58" spans="1:22" ht="18" customHeight="1">
      <c r="A58" s="273"/>
      <c r="B58" s="274"/>
      <c r="C58" s="274"/>
      <c r="D58" s="275"/>
      <c r="E58" s="64" t="str">
        <f>E$28</f>
        <v/>
      </c>
      <c r="F58" s="45"/>
      <c r="G58" s="273"/>
      <c r="H58" s="274"/>
      <c r="I58" s="275"/>
      <c r="J58" s="286"/>
      <c r="K58" s="287"/>
      <c r="L58" s="288"/>
      <c r="M58" s="273"/>
      <c r="N58" s="274"/>
      <c r="O58" s="275"/>
    </row>
    <row r="59" spans="1:22" ht="18" customHeight="1">
      <c r="A59" s="276"/>
      <c r="B59" s="277"/>
      <c r="C59" s="277"/>
      <c r="D59" s="278"/>
      <c r="E59" s="64" t="str">
        <f>E$29</f>
        <v/>
      </c>
      <c r="F59" s="45"/>
      <c r="G59" s="276"/>
      <c r="H59" s="277"/>
      <c r="I59" s="278"/>
      <c r="J59" s="289"/>
      <c r="K59" s="290"/>
      <c r="L59" s="291"/>
      <c r="M59" s="276"/>
      <c r="N59" s="277"/>
      <c r="O59" s="278"/>
    </row>
    <row r="60" spans="1:22" ht="18" customHeight="1">
      <c r="A60" s="270"/>
      <c r="B60" s="271"/>
      <c r="C60" s="271"/>
      <c r="D60" s="272"/>
      <c r="E60" s="65" t="str">
        <f>E$27</f>
        <v/>
      </c>
      <c r="F60" s="45"/>
      <c r="G60" s="270"/>
      <c r="H60" s="271"/>
      <c r="I60" s="272"/>
      <c r="J60" s="283"/>
      <c r="K60" s="284"/>
      <c r="L60" s="285"/>
      <c r="M60" s="270"/>
      <c r="N60" s="271"/>
      <c r="O60" s="272"/>
    </row>
    <row r="61" spans="1:22" ht="18" customHeight="1">
      <c r="A61" s="273"/>
      <c r="B61" s="274"/>
      <c r="C61" s="274"/>
      <c r="D61" s="275"/>
      <c r="E61" s="64" t="str">
        <f>E$28</f>
        <v/>
      </c>
      <c r="F61" s="45"/>
      <c r="G61" s="273"/>
      <c r="H61" s="274"/>
      <c r="I61" s="275"/>
      <c r="J61" s="286"/>
      <c r="K61" s="287"/>
      <c r="L61" s="288"/>
      <c r="M61" s="273"/>
      <c r="N61" s="274"/>
      <c r="O61" s="275"/>
    </row>
    <row r="62" spans="1:22" ht="18" customHeight="1">
      <c r="A62" s="276"/>
      <c r="B62" s="277"/>
      <c r="C62" s="277"/>
      <c r="D62" s="278"/>
      <c r="E62" s="64" t="str">
        <f>E$29</f>
        <v/>
      </c>
      <c r="F62" s="45"/>
      <c r="G62" s="276"/>
      <c r="H62" s="277"/>
      <c r="I62" s="278"/>
      <c r="J62" s="289"/>
      <c r="K62" s="290"/>
      <c r="L62" s="291"/>
      <c r="M62" s="276"/>
      <c r="N62" s="277"/>
      <c r="O62" s="278"/>
    </row>
    <row r="63" spans="1:22" ht="18" customHeight="1">
      <c r="A63" s="270"/>
      <c r="B63" s="271"/>
      <c r="C63" s="271"/>
      <c r="D63" s="272"/>
      <c r="E63" s="65" t="str">
        <f>E$27</f>
        <v/>
      </c>
      <c r="F63" s="45"/>
      <c r="G63" s="270"/>
      <c r="H63" s="271"/>
      <c r="I63" s="272"/>
      <c r="J63" s="283"/>
      <c r="K63" s="284"/>
      <c r="L63" s="285"/>
      <c r="M63" s="270"/>
      <c r="N63" s="271"/>
      <c r="O63" s="272"/>
    </row>
    <row r="64" spans="1:22" ht="18" customHeight="1">
      <c r="A64" s="273"/>
      <c r="B64" s="274"/>
      <c r="C64" s="274"/>
      <c r="D64" s="275"/>
      <c r="E64" s="64" t="str">
        <f>E$28</f>
        <v/>
      </c>
      <c r="F64" s="45"/>
      <c r="G64" s="273"/>
      <c r="H64" s="274"/>
      <c r="I64" s="275"/>
      <c r="J64" s="286"/>
      <c r="K64" s="287"/>
      <c r="L64" s="288"/>
      <c r="M64" s="273"/>
      <c r="N64" s="274"/>
      <c r="O64" s="275"/>
    </row>
    <row r="65" spans="1:15" ht="18" customHeight="1">
      <c r="A65" s="276"/>
      <c r="B65" s="277"/>
      <c r="C65" s="277"/>
      <c r="D65" s="278"/>
      <c r="E65" s="64" t="str">
        <f>E$29</f>
        <v/>
      </c>
      <c r="F65" s="45"/>
      <c r="G65" s="276"/>
      <c r="H65" s="277"/>
      <c r="I65" s="278"/>
      <c r="J65" s="289"/>
      <c r="K65" s="290"/>
      <c r="L65" s="291"/>
      <c r="M65" s="276"/>
      <c r="N65" s="277"/>
      <c r="O65" s="278"/>
    </row>
    <row r="66" spans="1:15" ht="18" customHeight="1">
      <c r="A66" s="270"/>
      <c r="B66" s="271"/>
      <c r="C66" s="271"/>
      <c r="D66" s="272"/>
      <c r="E66" s="65" t="str">
        <f>E$27</f>
        <v/>
      </c>
      <c r="F66" s="45"/>
      <c r="G66" s="270"/>
      <c r="H66" s="271"/>
      <c r="I66" s="272"/>
      <c r="J66" s="283"/>
      <c r="K66" s="284"/>
      <c r="L66" s="285"/>
      <c r="M66" s="270"/>
      <c r="N66" s="271"/>
      <c r="O66" s="272"/>
    </row>
    <row r="67" spans="1:15" ht="18" customHeight="1">
      <c r="A67" s="273"/>
      <c r="B67" s="274"/>
      <c r="C67" s="274"/>
      <c r="D67" s="275"/>
      <c r="E67" s="64" t="str">
        <f>E$28</f>
        <v/>
      </c>
      <c r="F67" s="45"/>
      <c r="G67" s="273"/>
      <c r="H67" s="274"/>
      <c r="I67" s="275"/>
      <c r="J67" s="286"/>
      <c r="K67" s="287"/>
      <c r="L67" s="288"/>
      <c r="M67" s="273"/>
      <c r="N67" s="274"/>
      <c r="O67" s="275"/>
    </row>
    <row r="68" spans="1:15" ht="18" customHeight="1">
      <c r="A68" s="276"/>
      <c r="B68" s="277"/>
      <c r="C68" s="277"/>
      <c r="D68" s="278"/>
      <c r="E68" s="64" t="str">
        <f>E$29</f>
        <v/>
      </c>
      <c r="F68" s="45"/>
      <c r="G68" s="276"/>
      <c r="H68" s="277"/>
      <c r="I68" s="278"/>
      <c r="J68" s="289"/>
      <c r="K68" s="290"/>
      <c r="L68" s="291"/>
      <c r="M68" s="276"/>
      <c r="N68" s="277"/>
      <c r="O68" s="278"/>
    </row>
    <row r="69" spans="1:15" ht="18" customHeight="1">
      <c r="A69" s="270"/>
      <c r="B69" s="271"/>
      <c r="C69" s="271"/>
      <c r="D69" s="272"/>
      <c r="E69" s="65" t="str">
        <f>E$27</f>
        <v/>
      </c>
      <c r="F69" s="45"/>
      <c r="G69" s="270"/>
      <c r="H69" s="271"/>
      <c r="I69" s="272"/>
      <c r="J69" s="283"/>
      <c r="K69" s="284"/>
      <c r="L69" s="285"/>
      <c r="M69" s="270"/>
      <c r="N69" s="271"/>
      <c r="O69" s="272"/>
    </row>
    <row r="70" spans="1:15" ht="18" customHeight="1">
      <c r="A70" s="273"/>
      <c r="B70" s="274"/>
      <c r="C70" s="274"/>
      <c r="D70" s="275"/>
      <c r="E70" s="64" t="str">
        <f>E$28</f>
        <v/>
      </c>
      <c r="F70" s="45"/>
      <c r="G70" s="273"/>
      <c r="H70" s="274"/>
      <c r="I70" s="275"/>
      <c r="J70" s="286"/>
      <c r="K70" s="287"/>
      <c r="L70" s="288"/>
      <c r="M70" s="273"/>
      <c r="N70" s="274"/>
      <c r="O70" s="275"/>
    </row>
    <row r="71" spans="1:15" ht="18" customHeight="1">
      <c r="A71" s="276"/>
      <c r="B71" s="277"/>
      <c r="C71" s="277"/>
      <c r="D71" s="278"/>
      <c r="E71" s="64" t="str">
        <f>E$29</f>
        <v/>
      </c>
      <c r="F71" s="45"/>
      <c r="G71" s="276"/>
      <c r="H71" s="277"/>
      <c r="I71" s="278"/>
      <c r="J71" s="289"/>
      <c r="K71" s="290"/>
      <c r="L71" s="291"/>
      <c r="M71" s="276"/>
      <c r="N71" s="277"/>
      <c r="O71" s="278"/>
    </row>
    <row r="72" spans="1:15" ht="18" customHeight="1">
      <c r="A72" s="270"/>
      <c r="B72" s="271"/>
      <c r="C72" s="271"/>
      <c r="D72" s="272"/>
      <c r="E72" s="65" t="str">
        <f>E$27</f>
        <v/>
      </c>
      <c r="F72" s="45"/>
      <c r="G72" s="270"/>
      <c r="H72" s="271"/>
      <c r="I72" s="272"/>
      <c r="J72" s="283"/>
      <c r="K72" s="284"/>
      <c r="L72" s="285"/>
      <c r="M72" s="270"/>
      <c r="N72" s="271"/>
      <c r="O72" s="272"/>
    </row>
    <row r="73" spans="1:15" ht="18" customHeight="1">
      <c r="A73" s="273"/>
      <c r="B73" s="274"/>
      <c r="C73" s="274"/>
      <c r="D73" s="275"/>
      <c r="E73" s="64" t="str">
        <f>E$28</f>
        <v/>
      </c>
      <c r="F73" s="45"/>
      <c r="G73" s="273"/>
      <c r="H73" s="274"/>
      <c r="I73" s="275"/>
      <c r="J73" s="286"/>
      <c r="K73" s="287"/>
      <c r="L73" s="288"/>
      <c r="M73" s="273"/>
      <c r="N73" s="274"/>
      <c r="O73" s="275"/>
    </row>
    <row r="74" spans="1:15" ht="18" customHeight="1">
      <c r="A74" s="276"/>
      <c r="B74" s="277"/>
      <c r="C74" s="277"/>
      <c r="D74" s="278"/>
      <c r="E74" s="64" t="str">
        <f>E$29</f>
        <v/>
      </c>
      <c r="F74" s="45"/>
      <c r="G74" s="276"/>
      <c r="H74" s="277"/>
      <c r="I74" s="278"/>
      <c r="J74" s="289"/>
      <c r="K74" s="290"/>
      <c r="L74" s="291"/>
      <c r="M74" s="276"/>
      <c r="N74" s="277"/>
      <c r="O74" s="278"/>
    </row>
    <row r="75" spans="1:15" ht="18" customHeight="1">
      <c r="A75" s="270"/>
      <c r="B75" s="271"/>
      <c r="C75" s="271"/>
      <c r="D75" s="272"/>
      <c r="E75" s="65" t="str">
        <f>E$27</f>
        <v/>
      </c>
      <c r="F75" s="45"/>
      <c r="G75" s="270"/>
      <c r="H75" s="271"/>
      <c r="I75" s="272"/>
      <c r="J75" s="283"/>
      <c r="K75" s="284"/>
      <c r="L75" s="285"/>
      <c r="M75" s="270"/>
      <c r="N75" s="271"/>
      <c r="O75" s="272"/>
    </row>
    <row r="76" spans="1:15" ht="18" customHeight="1">
      <c r="A76" s="273"/>
      <c r="B76" s="274"/>
      <c r="C76" s="274"/>
      <c r="D76" s="275"/>
      <c r="E76" s="64" t="str">
        <f>E$28</f>
        <v/>
      </c>
      <c r="F76" s="45"/>
      <c r="G76" s="273"/>
      <c r="H76" s="274"/>
      <c r="I76" s="275"/>
      <c r="J76" s="286"/>
      <c r="K76" s="287"/>
      <c r="L76" s="288"/>
      <c r="M76" s="273"/>
      <c r="N76" s="274"/>
      <c r="O76" s="275"/>
    </row>
    <row r="77" spans="1:15" ht="18" customHeight="1">
      <c r="A77" s="276"/>
      <c r="B77" s="277"/>
      <c r="C77" s="277"/>
      <c r="D77" s="278"/>
      <c r="E77" s="64" t="str">
        <f>E$29</f>
        <v/>
      </c>
      <c r="F77" s="45"/>
      <c r="G77" s="276"/>
      <c r="H77" s="277"/>
      <c r="I77" s="278"/>
      <c r="J77" s="289"/>
      <c r="K77" s="290"/>
      <c r="L77" s="291"/>
      <c r="M77" s="276"/>
      <c r="N77" s="277"/>
      <c r="O77" s="278"/>
    </row>
    <row r="78" spans="1:15" ht="18" customHeight="1">
      <c r="A78" s="270"/>
      <c r="B78" s="271"/>
      <c r="C78" s="271"/>
      <c r="D78" s="272"/>
      <c r="E78" s="65" t="str">
        <f>E$27</f>
        <v/>
      </c>
      <c r="F78" s="45"/>
      <c r="G78" s="270"/>
      <c r="H78" s="271"/>
      <c r="I78" s="272"/>
      <c r="J78" s="283"/>
      <c r="K78" s="284"/>
      <c r="L78" s="285"/>
      <c r="M78" s="270"/>
      <c r="N78" s="271"/>
      <c r="O78" s="272"/>
    </row>
    <row r="79" spans="1:15" ht="18" customHeight="1">
      <c r="A79" s="273"/>
      <c r="B79" s="274"/>
      <c r="C79" s="274"/>
      <c r="D79" s="275"/>
      <c r="E79" s="64" t="str">
        <f>E$28</f>
        <v/>
      </c>
      <c r="F79" s="45"/>
      <c r="G79" s="273"/>
      <c r="H79" s="274"/>
      <c r="I79" s="275"/>
      <c r="J79" s="286"/>
      <c r="K79" s="287"/>
      <c r="L79" s="288"/>
      <c r="M79" s="273"/>
      <c r="N79" s="274"/>
      <c r="O79" s="275"/>
    </row>
    <row r="80" spans="1:15" ht="18" customHeight="1">
      <c r="A80" s="276"/>
      <c r="B80" s="277"/>
      <c r="C80" s="277"/>
      <c r="D80" s="278"/>
      <c r="E80" s="64" t="str">
        <f>E$29</f>
        <v/>
      </c>
      <c r="F80" s="45"/>
      <c r="G80" s="276"/>
      <c r="H80" s="277"/>
      <c r="I80" s="278"/>
      <c r="J80" s="289"/>
      <c r="K80" s="290"/>
      <c r="L80" s="291"/>
      <c r="M80" s="276"/>
      <c r="N80" s="277"/>
      <c r="O80" s="278"/>
    </row>
    <row r="81" spans="1:18" ht="18" customHeight="1">
      <c r="A81" s="270"/>
      <c r="B81" s="271"/>
      <c r="C81" s="271"/>
      <c r="D81" s="272"/>
      <c r="E81" s="65" t="str">
        <f>E$27</f>
        <v/>
      </c>
      <c r="F81" s="45"/>
      <c r="G81" s="270"/>
      <c r="H81" s="271"/>
      <c r="I81" s="272"/>
      <c r="J81" s="283"/>
      <c r="K81" s="284"/>
      <c r="L81" s="285"/>
      <c r="M81" s="270"/>
      <c r="N81" s="271"/>
      <c r="O81" s="272"/>
    </row>
    <row r="82" spans="1:18" ht="18" customHeight="1">
      <c r="A82" s="273"/>
      <c r="B82" s="274"/>
      <c r="C82" s="274"/>
      <c r="D82" s="275"/>
      <c r="E82" s="64" t="str">
        <f>E$28</f>
        <v/>
      </c>
      <c r="F82" s="45"/>
      <c r="G82" s="273"/>
      <c r="H82" s="274"/>
      <c r="I82" s="275"/>
      <c r="J82" s="286"/>
      <c r="K82" s="287"/>
      <c r="L82" s="288"/>
      <c r="M82" s="273"/>
      <c r="N82" s="274"/>
      <c r="O82" s="275"/>
    </row>
    <row r="83" spans="1:18" ht="18" customHeight="1">
      <c r="A83" s="276"/>
      <c r="B83" s="277"/>
      <c r="C83" s="277"/>
      <c r="D83" s="278"/>
      <c r="E83" s="64" t="str">
        <f>E$29</f>
        <v/>
      </c>
      <c r="F83" s="45"/>
      <c r="G83" s="276"/>
      <c r="H83" s="277"/>
      <c r="I83" s="278"/>
      <c r="J83" s="289"/>
      <c r="K83" s="290"/>
      <c r="L83" s="291"/>
      <c r="M83" s="276"/>
      <c r="N83" s="277"/>
      <c r="O83" s="278"/>
    </row>
    <row r="84" spans="1:18" ht="18" customHeight="1">
      <c r="A84" s="270"/>
      <c r="B84" s="271"/>
      <c r="C84" s="271"/>
      <c r="D84" s="272"/>
      <c r="E84" s="65" t="str">
        <f>E$27</f>
        <v/>
      </c>
      <c r="F84" s="45"/>
      <c r="G84" s="270"/>
      <c r="H84" s="271"/>
      <c r="I84" s="272"/>
      <c r="J84" s="283"/>
      <c r="K84" s="284"/>
      <c r="L84" s="285"/>
      <c r="M84" s="270"/>
      <c r="N84" s="271"/>
      <c r="O84" s="272"/>
    </row>
    <row r="85" spans="1:18" ht="18" customHeight="1">
      <c r="A85" s="273"/>
      <c r="B85" s="274"/>
      <c r="C85" s="274"/>
      <c r="D85" s="275"/>
      <c r="E85" s="64" t="str">
        <f>E$28</f>
        <v/>
      </c>
      <c r="F85" s="45"/>
      <c r="G85" s="273"/>
      <c r="H85" s="274"/>
      <c r="I85" s="275"/>
      <c r="J85" s="286"/>
      <c r="K85" s="287"/>
      <c r="L85" s="288"/>
      <c r="M85" s="273"/>
      <c r="N85" s="274"/>
      <c r="O85" s="275"/>
    </row>
    <row r="86" spans="1:18" ht="18" customHeight="1">
      <c r="A86" s="273"/>
      <c r="B86" s="274"/>
      <c r="C86" s="274"/>
      <c r="D86" s="275"/>
      <c r="E86" s="80" t="str">
        <f>E$29</f>
        <v/>
      </c>
      <c r="F86" s="81"/>
      <c r="G86" s="273"/>
      <c r="H86" s="274"/>
      <c r="I86" s="275"/>
      <c r="J86" s="286"/>
      <c r="K86" s="287"/>
      <c r="L86" s="288"/>
      <c r="M86" s="273"/>
      <c r="N86" s="274"/>
      <c r="O86" s="275"/>
    </row>
    <row r="87" spans="1:18" ht="32.450000000000003" customHeight="1">
      <c r="A87" s="304" t="s">
        <v>119</v>
      </c>
      <c r="B87" s="279" t="s">
        <v>98</v>
      </c>
      <c r="C87" s="353"/>
      <c r="D87" s="353"/>
      <c r="E87" s="353"/>
      <c r="F87" s="353"/>
      <c r="G87" s="353"/>
      <c r="H87" s="353"/>
      <c r="I87" s="353"/>
      <c r="J87" s="353"/>
      <c r="K87" s="353"/>
      <c r="L87" s="353"/>
      <c r="M87" s="353"/>
      <c r="N87" s="353"/>
      <c r="O87" s="354"/>
    </row>
    <row r="88" spans="1:18" ht="1.9" customHeight="1">
      <c r="A88" s="305"/>
      <c r="B88" s="332"/>
      <c r="C88" s="333"/>
      <c r="D88" s="333"/>
      <c r="E88" s="333"/>
      <c r="F88" s="333"/>
      <c r="G88" s="333"/>
      <c r="H88" s="333"/>
      <c r="I88" s="333"/>
      <c r="J88" s="333"/>
      <c r="K88" s="333"/>
      <c r="L88" s="333"/>
      <c r="M88" s="333"/>
      <c r="N88" s="333"/>
      <c r="O88" s="334"/>
    </row>
    <row r="89" spans="1:18" ht="50.25" customHeight="1">
      <c r="A89" s="330" t="s">
        <v>32</v>
      </c>
      <c r="B89" s="355"/>
      <c r="C89" s="355"/>
      <c r="D89" s="355"/>
      <c r="E89" s="355" t="s">
        <v>67</v>
      </c>
      <c r="F89" s="355"/>
      <c r="G89" s="355"/>
      <c r="H89" s="226" t="s">
        <v>51</v>
      </c>
      <c r="I89" s="164"/>
      <c r="J89" s="164"/>
      <c r="K89" s="165"/>
      <c r="L89" s="226" t="s">
        <v>33</v>
      </c>
      <c r="M89" s="323"/>
      <c r="N89" s="323"/>
      <c r="O89" s="324"/>
    </row>
    <row r="90" spans="1:18" ht="16.5" customHeight="1">
      <c r="A90" s="123"/>
      <c r="B90" s="124"/>
      <c r="C90" s="124"/>
      <c r="D90" s="125"/>
      <c r="E90" s="292"/>
      <c r="F90" s="292"/>
      <c r="G90" s="292"/>
      <c r="H90" s="327"/>
      <c r="I90" s="328"/>
      <c r="J90" s="328"/>
      <c r="K90" s="329"/>
      <c r="L90" s="123"/>
      <c r="M90" s="325"/>
      <c r="N90" s="325"/>
      <c r="O90" s="326"/>
    </row>
    <row r="91" spans="1:18" ht="15" customHeight="1">
      <c r="A91" s="292"/>
      <c r="B91" s="292"/>
      <c r="C91" s="292"/>
      <c r="D91" s="292"/>
      <c r="E91" s="292"/>
      <c r="F91" s="292"/>
      <c r="G91" s="292"/>
      <c r="H91" s="327"/>
      <c r="I91" s="328"/>
      <c r="J91" s="328"/>
      <c r="K91" s="329"/>
      <c r="L91" s="123"/>
      <c r="M91" s="325"/>
      <c r="N91" s="325"/>
      <c r="O91" s="326"/>
    </row>
    <row r="92" spans="1:18" ht="16.5" customHeight="1">
      <c r="A92" s="292"/>
      <c r="B92" s="292"/>
      <c r="C92" s="292"/>
      <c r="D92" s="292"/>
      <c r="E92" s="292"/>
      <c r="F92" s="292"/>
      <c r="G92" s="292"/>
      <c r="H92" s="327"/>
      <c r="I92" s="328"/>
      <c r="J92" s="328"/>
      <c r="K92" s="329"/>
      <c r="L92" s="123"/>
      <c r="M92" s="325"/>
      <c r="N92" s="325"/>
      <c r="O92" s="326"/>
    </row>
    <row r="93" spans="1:18" ht="16.5" customHeight="1">
      <c r="A93" s="292"/>
      <c r="B93" s="292"/>
      <c r="C93" s="292"/>
      <c r="D93" s="292"/>
      <c r="E93" s="292"/>
      <c r="F93" s="292"/>
      <c r="G93" s="292"/>
      <c r="H93" s="327"/>
      <c r="I93" s="328"/>
      <c r="J93" s="328"/>
      <c r="K93" s="329"/>
      <c r="L93" s="123"/>
      <c r="M93" s="325"/>
      <c r="N93" s="325"/>
      <c r="O93" s="326"/>
      <c r="Q93" s="14"/>
      <c r="R93" s="25"/>
    </row>
    <row r="94" spans="1:18" ht="16.5" customHeight="1">
      <c r="A94" s="282"/>
      <c r="B94" s="282"/>
      <c r="C94" s="282"/>
      <c r="D94" s="282"/>
      <c r="E94" s="282"/>
      <c r="F94" s="282"/>
      <c r="G94" s="282"/>
      <c r="H94" s="374"/>
      <c r="I94" s="375"/>
      <c r="J94" s="375"/>
      <c r="K94" s="376"/>
      <c r="L94" s="320"/>
      <c r="M94" s="321"/>
      <c r="N94" s="321"/>
      <c r="O94" s="322"/>
      <c r="R94" s="14"/>
    </row>
    <row r="95" spans="1:18" ht="16.5" customHeight="1">
      <c r="A95" s="43" t="s">
        <v>21</v>
      </c>
      <c r="B95" s="279" t="s">
        <v>34</v>
      </c>
      <c r="C95" s="280"/>
      <c r="D95" s="280"/>
      <c r="E95" s="280"/>
      <c r="F95" s="280"/>
      <c r="G95" s="280"/>
      <c r="H95" s="280"/>
      <c r="I95" s="280"/>
      <c r="J95" s="280"/>
      <c r="K95" s="280"/>
      <c r="L95" s="280"/>
      <c r="M95" s="280"/>
      <c r="N95" s="280"/>
      <c r="O95" s="281"/>
    </row>
    <row r="96" spans="1:18" ht="30" customHeight="1">
      <c r="A96" s="34" t="s">
        <v>147</v>
      </c>
      <c r="B96" s="120" t="s">
        <v>107</v>
      </c>
      <c r="C96" s="117"/>
      <c r="D96" s="117"/>
      <c r="E96" s="117"/>
      <c r="F96" s="117"/>
      <c r="G96" s="117"/>
      <c r="H96" s="117"/>
      <c r="I96" s="117"/>
      <c r="J96" s="117"/>
      <c r="K96" s="346" t="str">
        <f>"(" &amp;  '1F'!G$36 &amp; "metai)"</f>
        <v>(metai)</v>
      </c>
      <c r="L96" s="346"/>
      <c r="M96" s="346"/>
      <c r="N96" s="346"/>
      <c r="O96" s="347"/>
    </row>
    <row r="97" spans="1:18" ht="16.5" customHeight="1">
      <c r="A97" s="366"/>
      <c r="B97" s="338" t="s">
        <v>35</v>
      </c>
      <c r="C97" s="339"/>
      <c r="D97" s="339"/>
      <c r="E97" s="339"/>
      <c r="F97" s="339"/>
      <c r="G97" s="340"/>
      <c r="H97" s="335" t="s">
        <v>46</v>
      </c>
      <c r="I97" s="336"/>
      <c r="J97" s="336"/>
      <c r="K97" s="336"/>
      <c r="L97" s="336"/>
      <c r="M97" s="336"/>
      <c r="N97" s="336"/>
      <c r="O97" s="337"/>
    </row>
    <row r="98" spans="1:18" ht="15" customHeight="1">
      <c r="A98" s="352"/>
      <c r="B98" s="136" t="s">
        <v>153</v>
      </c>
      <c r="C98" s="227"/>
      <c r="D98" s="227"/>
      <c r="E98" s="227"/>
      <c r="F98" s="228"/>
      <c r="G98" s="58"/>
      <c r="H98" s="233"/>
      <c r="I98" s="174"/>
      <c r="J98" s="174"/>
      <c r="K98" s="174"/>
      <c r="L98" s="174"/>
      <c r="M98" s="174"/>
      <c r="N98" s="174"/>
      <c r="O98" s="234"/>
    </row>
    <row r="99" spans="1:18" ht="16.5" customHeight="1">
      <c r="A99" s="352"/>
      <c r="B99" s="136" t="s">
        <v>37</v>
      </c>
      <c r="C99" s="227"/>
      <c r="D99" s="227"/>
      <c r="E99" s="227"/>
      <c r="F99" s="228"/>
      <c r="G99" s="58"/>
      <c r="H99" s="233"/>
      <c r="I99" s="174"/>
      <c r="J99" s="174"/>
      <c r="K99" s="174"/>
      <c r="L99" s="174"/>
      <c r="M99" s="174"/>
      <c r="N99" s="174"/>
      <c r="O99" s="234"/>
    </row>
    <row r="100" spans="1:18" ht="16.5" customHeight="1">
      <c r="A100" s="352"/>
      <c r="B100" s="136" t="s">
        <v>68</v>
      </c>
      <c r="C100" s="227"/>
      <c r="D100" s="227"/>
      <c r="E100" s="227"/>
      <c r="F100" s="228"/>
      <c r="G100" s="58"/>
      <c r="H100" s="233"/>
      <c r="I100" s="174"/>
      <c r="J100" s="174"/>
      <c r="K100" s="174"/>
      <c r="L100" s="174"/>
      <c r="M100" s="174"/>
      <c r="N100" s="174"/>
      <c r="O100" s="234"/>
      <c r="Q100" s="14"/>
      <c r="R100" s="25" t="str">
        <f>IF(OR(G98="X",G99="X",G100="X",G101="X",G102="X"),"","10 langelyje neužpildyta &lt;Investuotojas&gt;")</f>
        <v>10 langelyje neužpildyta &lt;Investuotojas&gt;</v>
      </c>
    </row>
    <row r="101" spans="1:18" ht="16.5" customHeight="1">
      <c r="A101" s="352"/>
      <c r="B101" s="136" t="s">
        <v>69</v>
      </c>
      <c r="C101" s="227"/>
      <c r="D101" s="227"/>
      <c r="E101" s="227"/>
      <c r="F101" s="228"/>
      <c r="G101" s="58"/>
      <c r="H101" s="233"/>
      <c r="I101" s="174"/>
      <c r="J101" s="174"/>
      <c r="K101" s="174"/>
      <c r="L101" s="174"/>
      <c r="M101" s="174"/>
      <c r="N101" s="174"/>
      <c r="O101" s="234"/>
      <c r="R101" s="14" t="str">
        <f>IF(LEN(TRIM(G98)&amp;TRIM(G99)&amp;TRIM(G100)&amp;TRIM(G101)&amp;TRIM(G102))&gt;1,"Pasirinkite vieną Investuotoją","")</f>
        <v/>
      </c>
    </row>
    <row r="102" spans="1:18" ht="31.15" customHeight="1">
      <c r="A102" s="367"/>
      <c r="B102" s="129" t="s">
        <v>38</v>
      </c>
      <c r="C102" s="316"/>
      <c r="D102" s="316"/>
      <c r="E102" s="316"/>
      <c r="F102" s="317"/>
      <c r="G102" s="58"/>
      <c r="H102" s="307"/>
      <c r="I102" s="308"/>
      <c r="J102" s="308"/>
      <c r="K102" s="308"/>
      <c r="L102" s="308"/>
      <c r="M102" s="308"/>
      <c r="N102" s="308"/>
      <c r="O102" s="309"/>
    </row>
    <row r="103" spans="1:18" ht="30" customHeight="1">
      <c r="A103" s="34" t="s">
        <v>148</v>
      </c>
      <c r="B103" s="120" t="s">
        <v>108</v>
      </c>
      <c r="C103" s="117"/>
      <c r="D103" s="117"/>
      <c r="E103" s="117"/>
      <c r="F103" s="117"/>
      <c r="G103" s="117"/>
      <c r="H103" s="117"/>
      <c r="I103" s="117"/>
      <c r="J103" s="117"/>
      <c r="K103" s="346" t="str">
        <f>"(" &amp; ( '1F'!J$36) &amp; "metai)"</f>
        <v>(metai)</v>
      </c>
      <c r="L103" s="346"/>
      <c r="M103" s="346"/>
      <c r="N103" s="346"/>
      <c r="O103" s="347"/>
    </row>
    <row r="104" spans="1:18" ht="16.5" customHeight="1">
      <c r="A104" s="351"/>
      <c r="B104" s="338" t="s">
        <v>35</v>
      </c>
      <c r="C104" s="339"/>
      <c r="D104" s="339"/>
      <c r="E104" s="339"/>
      <c r="F104" s="339"/>
      <c r="G104" s="340"/>
      <c r="H104" s="335" t="s">
        <v>46</v>
      </c>
      <c r="I104" s="336"/>
      <c r="J104" s="336"/>
      <c r="K104" s="336"/>
      <c r="L104" s="336"/>
      <c r="M104" s="336"/>
      <c r="N104" s="336"/>
      <c r="O104" s="337"/>
    </row>
    <row r="105" spans="1:18" ht="15" customHeight="1">
      <c r="A105" s="352"/>
      <c r="B105" s="136" t="s">
        <v>36</v>
      </c>
      <c r="C105" s="227"/>
      <c r="D105" s="227"/>
      <c r="E105" s="227"/>
      <c r="F105" s="228"/>
      <c r="G105" s="58"/>
      <c r="H105" s="233"/>
      <c r="I105" s="174"/>
      <c r="J105" s="174"/>
      <c r="K105" s="174"/>
      <c r="L105" s="174"/>
      <c r="M105" s="174"/>
      <c r="N105" s="174"/>
      <c r="O105" s="234"/>
    </row>
    <row r="106" spans="1:18" ht="16.5" customHeight="1">
      <c r="A106" s="352"/>
      <c r="B106" s="136" t="s">
        <v>37</v>
      </c>
      <c r="C106" s="227"/>
      <c r="D106" s="227"/>
      <c r="E106" s="227"/>
      <c r="F106" s="228"/>
      <c r="G106" s="58"/>
      <c r="H106" s="233"/>
      <c r="I106" s="174"/>
      <c r="J106" s="174"/>
      <c r="K106" s="174"/>
      <c r="L106" s="174"/>
      <c r="M106" s="174"/>
      <c r="N106" s="174"/>
      <c r="O106" s="234"/>
    </row>
    <row r="107" spans="1:18" ht="16.5" customHeight="1">
      <c r="A107" s="352"/>
      <c r="B107" s="136" t="s">
        <v>154</v>
      </c>
      <c r="C107" s="227"/>
      <c r="D107" s="227"/>
      <c r="E107" s="227"/>
      <c r="F107" s="228"/>
      <c r="G107" s="59"/>
      <c r="H107" s="233"/>
      <c r="I107" s="174"/>
      <c r="J107" s="174"/>
      <c r="K107" s="174"/>
      <c r="L107" s="174"/>
      <c r="M107" s="174"/>
      <c r="N107" s="174"/>
      <c r="O107" s="234"/>
      <c r="Q107" s="14"/>
      <c r="R107" s="25"/>
    </row>
    <row r="108" spans="1:18" ht="16.5" customHeight="1">
      <c r="A108" s="352"/>
      <c r="B108" s="136" t="s">
        <v>69</v>
      </c>
      <c r="C108" s="227"/>
      <c r="D108" s="227"/>
      <c r="E108" s="227"/>
      <c r="F108" s="228"/>
      <c r="G108" s="58"/>
      <c r="H108" s="233"/>
      <c r="I108" s="174"/>
      <c r="J108" s="174"/>
      <c r="K108" s="174"/>
      <c r="L108" s="174"/>
      <c r="M108" s="174"/>
      <c r="N108" s="174"/>
      <c r="O108" s="234"/>
      <c r="R108" s="14"/>
    </row>
    <row r="109" spans="1:18" ht="31.15" customHeight="1">
      <c r="A109" s="352"/>
      <c r="B109" s="134" t="s">
        <v>38</v>
      </c>
      <c r="C109" s="209"/>
      <c r="D109" s="209"/>
      <c r="E109" s="209"/>
      <c r="F109" s="209"/>
      <c r="G109" s="60"/>
      <c r="H109" s="233"/>
      <c r="I109" s="174"/>
      <c r="J109" s="174"/>
      <c r="K109" s="174"/>
      <c r="L109" s="174"/>
      <c r="M109" s="174"/>
      <c r="N109" s="174"/>
      <c r="O109" s="234"/>
    </row>
    <row r="110" spans="1:18" ht="30" customHeight="1">
      <c r="A110" s="34" t="s">
        <v>149</v>
      </c>
      <c r="B110" s="120" t="s">
        <v>109</v>
      </c>
      <c r="C110" s="117"/>
      <c r="D110" s="117"/>
      <c r="E110" s="117"/>
      <c r="F110" s="117"/>
      <c r="G110" s="117"/>
      <c r="H110" s="117"/>
      <c r="I110" s="117"/>
      <c r="J110" s="117"/>
      <c r="K110" s="117"/>
      <c r="L110" s="346" t="str">
        <f>"(" &amp; ( '1F'!N$36) &amp; "metai)"</f>
        <v>(metai)</v>
      </c>
      <c r="M110" s="346"/>
      <c r="N110" s="346"/>
      <c r="O110" s="347"/>
    </row>
    <row r="111" spans="1:18" ht="18.75" customHeight="1">
      <c r="A111" s="366"/>
      <c r="B111" s="368" t="s">
        <v>35</v>
      </c>
      <c r="C111" s="369"/>
      <c r="D111" s="369"/>
      <c r="E111" s="369"/>
      <c r="F111" s="369"/>
      <c r="G111" s="370"/>
      <c r="H111" s="371" t="s">
        <v>46</v>
      </c>
      <c r="I111" s="372"/>
      <c r="J111" s="372"/>
      <c r="K111" s="372"/>
      <c r="L111" s="372"/>
      <c r="M111" s="372"/>
      <c r="N111" s="372"/>
      <c r="O111" s="373"/>
    </row>
    <row r="112" spans="1:18" ht="15" customHeight="1">
      <c r="A112" s="352"/>
      <c r="B112" s="136" t="s">
        <v>153</v>
      </c>
      <c r="C112" s="227"/>
      <c r="D112" s="227"/>
      <c r="E112" s="227"/>
      <c r="F112" s="228"/>
      <c r="G112" s="58"/>
      <c r="H112" s="233"/>
      <c r="I112" s="174"/>
      <c r="J112" s="174"/>
      <c r="K112" s="174"/>
      <c r="L112" s="174"/>
      <c r="M112" s="174"/>
      <c r="N112" s="174"/>
      <c r="O112" s="234"/>
    </row>
    <row r="113" spans="1:15" ht="15" customHeight="1">
      <c r="A113" s="352"/>
      <c r="B113" s="136" t="s">
        <v>37</v>
      </c>
      <c r="C113" s="227"/>
      <c r="D113" s="227"/>
      <c r="E113" s="227"/>
      <c r="F113" s="228"/>
      <c r="G113" s="58"/>
      <c r="H113" s="233"/>
      <c r="I113" s="174"/>
      <c r="J113" s="174"/>
      <c r="K113" s="174"/>
      <c r="L113" s="174"/>
      <c r="M113" s="174"/>
      <c r="N113" s="174"/>
      <c r="O113" s="234"/>
    </row>
    <row r="114" spans="1:15" ht="15" customHeight="1">
      <c r="A114" s="352"/>
      <c r="B114" s="136" t="s">
        <v>68</v>
      </c>
      <c r="C114" s="227"/>
      <c r="D114" s="227"/>
      <c r="E114" s="227"/>
      <c r="F114" s="228"/>
      <c r="G114" s="58"/>
      <c r="H114" s="233"/>
      <c r="I114" s="174"/>
      <c r="J114" s="174"/>
      <c r="K114" s="174"/>
      <c r="L114" s="174"/>
      <c r="M114" s="174"/>
      <c r="N114" s="174"/>
      <c r="O114" s="234"/>
    </row>
    <row r="115" spans="1:15" ht="15" customHeight="1">
      <c r="A115" s="352"/>
      <c r="B115" s="136" t="s">
        <v>69</v>
      </c>
      <c r="C115" s="227"/>
      <c r="D115" s="227"/>
      <c r="E115" s="227"/>
      <c r="F115" s="228"/>
      <c r="G115" s="58"/>
      <c r="H115" s="233"/>
      <c r="I115" s="174"/>
      <c r="J115" s="174"/>
      <c r="K115" s="174"/>
      <c r="L115" s="174"/>
      <c r="M115" s="174"/>
      <c r="N115" s="174"/>
      <c r="O115" s="234"/>
    </row>
    <row r="116" spans="1:15" ht="31.15" customHeight="1">
      <c r="A116" s="367"/>
      <c r="B116" s="136" t="s">
        <v>38</v>
      </c>
      <c r="C116" s="227"/>
      <c r="D116" s="227"/>
      <c r="E116" s="227"/>
      <c r="F116" s="228"/>
      <c r="G116" s="82"/>
      <c r="H116" s="307"/>
      <c r="I116" s="308"/>
      <c r="J116" s="308"/>
      <c r="K116" s="308"/>
      <c r="L116" s="308"/>
      <c r="M116" s="308"/>
      <c r="N116" s="308"/>
      <c r="O116" s="309"/>
    </row>
    <row r="117" spans="1:15" ht="24" customHeight="1">
      <c r="A117" s="83" t="s">
        <v>74</v>
      </c>
      <c r="B117" s="332" t="s">
        <v>39</v>
      </c>
      <c r="C117" s="333"/>
      <c r="D117" s="333"/>
      <c r="E117" s="333"/>
      <c r="F117" s="333"/>
      <c r="G117" s="333"/>
      <c r="H117" s="333"/>
      <c r="I117" s="333"/>
      <c r="J117" s="333"/>
      <c r="K117" s="333"/>
      <c r="L117" s="333"/>
      <c r="M117" s="333"/>
      <c r="N117" s="333"/>
      <c r="O117" s="334"/>
    </row>
    <row r="118" spans="1:15" ht="33.6" customHeight="1">
      <c r="A118" s="304" t="s">
        <v>40</v>
      </c>
      <c r="B118" s="313" t="s">
        <v>135</v>
      </c>
      <c r="C118" s="314"/>
      <c r="D118" s="314"/>
      <c r="E118" s="314"/>
      <c r="F118" s="314"/>
      <c r="G118" s="314"/>
      <c r="H118" s="314"/>
      <c r="I118" s="314"/>
      <c r="J118" s="314"/>
      <c r="K118" s="314"/>
      <c r="L118" s="314"/>
      <c r="M118" s="315"/>
      <c r="N118" s="57" t="str">
        <f>E$27</f>
        <v/>
      </c>
      <c r="O118" s="69"/>
    </row>
    <row r="119" spans="1:15" ht="28.9" customHeight="1">
      <c r="A119" s="312"/>
      <c r="B119" s="313"/>
      <c r="C119" s="314"/>
      <c r="D119" s="314"/>
      <c r="E119" s="314"/>
      <c r="F119" s="314"/>
      <c r="G119" s="314"/>
      <c r="H119" s="314"/>
      <c r="I119" s="314"/>
      <c r="J119" s="314"/>
      <c r="K119" s="314"/>
      <c r="L119" s="314"/>
      <c r="M119" s="315"/>
      <c r="N119" s="57" t="str">
        <f>E$28</f>
        <v/>
      </c>
      <c r="O119" s="69"/>
    </row>
    <row r="120" spans="1:15" ht="33" customHeight="1">
      <c r="A120" s="305"/>
      <c r="B120" s="129"/>
      <c r="C120" s="316"/>
      <c r="D120" s="316"/>
      <c r="E120" s="316"/>
      <c r="F120" s="316"/>
      <c r="G120" s="316"/>
      <c r="H120" s="316"/>
      <c r="I120" s="316"/>
      <c r="J120" s="316"/>
      <c r="K120" s="316"/>
      <c r="L120" s="316"/>
      <c r="M120" s="317"/>
      <c r="N120" s="57" t="str">
        <f>E$29</f>
        <v/>
      </c>
      <c r="O120" s="69"/>
    </row>
    <row r="121" spans="1:15" ht="27" customHeight="1">
      <c r="A121" s="304" t="s">
        <v>41</v>
      </c>
      <c r="B121" s="134" t="s">
        <v>83</v>
      </c>
      <c r="C121" s="209"/>
      <c r="D121" s="209"/>
      <c r="E121" s="209"/>
      <c r="F121" s="209"/>
      <c r="G121" s="209"/>
      <c r="H121" s="209"/>
      <c r="I121" s="209"/>
      <c r="J121" s="209"/>
      <c r="K121" s="209"/>
      <c r="L121" s="209"/>
      <c r="M121" s="210"/>
      <c r="N121" s="68" t="str">
        <f>E$27</f>
        <v/>
      </c>
      <c r="O121" s="70"/>
    </row>
    <row r="122" spans="1:15" ht="27" customHeight="1">
      <c r="A122" s="312"/>
      <c r="B122" s="313"/>
      <c r="C122" s="314"/>
      <c r="D122" s="314"/>
      <c r="E122" s="314"/>
      <c r="F122" s="314"/>
      <c r="G122" s="314"/>
      <c r="H122" s="314"/>
      <c r="I122" s="314"/>
      <c r="J122" s="314"/>
      <c r="K122" s="314"/>
      <c r="L122" s="314"/>
      <c r="M122" s="315"/>
      <c r="N122" s="68" t="str">
        <f>E$28</f>
        <v/>
      </c>
      <c r="O122" s="70"/>
    </row>
    <row r="123" spans="1:15" ht="27" customHeight="1">
      <c r="A123" s="305"/>
      <c r="B123" s="129"/>
      <c r="C123" s="316"/>
      <c r="D123" s="316"/>
      <c r="E123" s="316"/>
      <c r="F123" s="316"/>
      <c r="G123" s="316"/>
      <c r="H123" s="316"/>
      <c r="I123" s="316"/>
      <c r="J123" s="316"/>
      <c r="K123" s="316"/>
      <c r="L123" s="316"/>
      <c r="M123" s="317"/>
      <c r="N123" s="68" t="str">
        <f>E$29</f>
        <v/>
      </c>
      <c r="O123" s="70"/>
    </row>
    <row r="124" spans="1:15" ht="24" customHeight="1">
      <c r="A124" s="304" t="s">
        <v>42</v>
      </c>
      <c r="B124" s="134" t="s">
        <v>84</v>
      </c>
      <c r="C124" s="209"/>
      <c r="D124" s="209"/>
      <c r="E124" s="209"/>
      <c r="F124" s="209"/>
      <c r="G124" s="209"/>
      <c r="H124" s="209"/>
      <c r="I124" s="209"/>
      <c r="J124" s="209"/>
      <c r="K124" s="209"/>
      <c r="L124" s="209"/>
      <c r="M124" s="210"/>
      <c r="N124" s="68" t="str">
        <f>E$27</f>
        <v/>
      </c>
      <c r="O124" s="70"/>
    </row>
    <row r="125" spans="1:15" ht="22.15" customHeight="1">
      <c r="A125" s="312"/>
      <c r="B125" s="313"/>
      <c r="C125" s="314"/>
      <c r="D125" s="314"/>
      <c r="E125" s="314"/>
      <c r="F125" s="314"/>
      <c r="G125" s="314"/>
      <c r="H125" s="314"/>
      <c r="I125" s="314"/>
      <c r="J125" s="314"/>
      <c r="K125" s="314"/>
      <c r="L125" s="314"/>
      <c r="M125" s="315"/>
      <c r="N125" s="57" t="str">
        <f>E$28</f>
        <v/>
      </c>
      <c r="O125" s="70"/>
    </row>
    <row r="126" spans="1:15" ht="21.6" customHeight="1">
      <c r="A126" s="305"/>
      <c r="B126" s="129"/>
      <c r="C126" s="316"/>
      <c r="D126" s="316"/>
      <c r="E126" s="316"/>
      <c r="F126" s="316"/>
      <c r="G126" s="316"/>
      <c r="H126" s="316"/>
      <c r="I126" s="316"/>
      <c r="J126" s="316"/>
      <c r="K126" s="316"/>
      <c r="L126" s="316"/>
      <c r="M126" s="317"/>
      <c r="N126" s="68" t="str">
        <f>E$29</f>
        <v/>
      </c>
      <c r="O126" s="70"/>
    </row>
    <row r="127" spans="1:15" ht="17.25" customHeight="1">
      <c r="A127" s="304" t="s">
        <v>43</v>
      </c>
      <c r="B127" s="209" t="s">
        <v>85</v>
      </c>
      <c r="C127" s="209"/>
      <c r="D127" s="209"/>
      <c r="E127" s="209"/>
      <c r="F127" s="209"/>
      <c r="G127" s="209"/>
      <c r="H127" s="209"/>
      <c r="I127" s="209"/>
      <c r="J127" s="209"/>
      <c r="K127" s="209"/>
      <c r="L127" s="209"/>
      <c r="M127" s="210"/>
      <c r="N127" s="68" t="str">
        <f>E$27</f>
        <v/>
      </c>
      <c r="O127" s="70"/>
    </row>
    <row r="128" spans="1:15" ht="17.25" customHeight="1">
      <c r="A128" s="312"/>
      <c r="B128" s="314"/>
      <c r="C128" s="314"/>
      <c r="D128" s="314"/>
      <c r="E128" s="314"/>
      <c r="F128" s="314"/>
      <c r="G128" s="314"/>
      <c r="H128" s="314"/>
      <c r="I128" s="314"/>
      <c r="J128" s="314"/>
      <c r="K128" s="314"/>
      <c r="L128" s="314"/>
      <c r="M128" s="315"/>
      <c r="N128" s="108" t="str">
        <f>E$28</f>
        <v/>
      </c>
      <c r="O128" s="70"/>
    </row>
    <row r="129" spans="1:20" ht="17.25" customHeight="1">
      <c r="A129" s="305"/>
      <c r="B129" s="316"/>
      <c r="C129" s="316"/>
      <c r="D129" s="316"/>
      <c r="E129" s="316"/>
      <c r="F129" s="316"/>
      <c r="G129" s="316"/>
      <c r="H129" s="316"/>
      <c r="I129" s="316"/>
      <c r="J129" s="316"/>
      <c r="K129" s="316"/>
      <c r="L129" s="316"/>
      <c r="M129" s="317"/>
      <c r="N129" s="68" t="str">
        <f>E$29</f>
        <v/>
      </c>
      <c r="O129" s="70"/>
    </row>
    <row r="130" spans="1:20" ht="17.25" customHeight="1">
      <c r="A130" s="304" t="s">
        <v>185</v>
      </c>
      <c r="B130" s="341"/>
      <c r="C130" s="342"/>
      <c r="D130" s="342"/>
      <c r="E130" s="342"/>
      <c r="F130" s="342"/>
      <c r="G130" s="342"/>
      <c r="H130" s="342"/>
      <c r="I130" s="342"/>
      <c r="J130" s="342"/>
      <c r="K130" s="342"/>
      <c r="L130" s="342"/>
      <c r="M130" s="342"/>
      <c r="N130" s="57" t="str">
        <f>E$27</f>
        <v/>
      </c>
      <c r="O130" s="47">
        <f>IF(LEN(TRIM(G$102))&gt;0,MAX(O118,O121,O124,O127),0)</f>
        <v>0</v>
      </c>
    </row>
    <row r="131" spans="1:20" ht="17.25" customHeight="1">
      <c r="A131" s="312"/>
      <c r="B131" s="343"/>
      <c r="C131" s="344"/>
      <c r="D131" s="344"/>
      <c r="E131" s="344"/>
      <c r="F131" s="344"/>
      <c r="G131" s="344"/>
      <c r="H131" s="344"/>
      <c r="I131" s="344"/>
      <c r="J131" s="344"/>
      <c r="K131" s="344"/>
      <c r="L131" s="344"/>
      <c r="M131" s="344"/>
      <c r="N131" s="57" t="str">
        <f>E$28</f>
        <v/>
      </c>
      <c r="O131" s="48">
        <f>IF(LEN(TRIM(G$109))&gt;0,MAX(O119,O122,O125,O128),0)</f>
        <v>0</v>
      </c>
    </row>
    <row r="132" spans="1:20" ht="17.25" customHeight="1">
      <c r="A132" s="305"/>
      <c r="B132" s="331"/>
      <c r="C132" s="345"/>
      <c r="D132" s="345"/>
      <c r="E132" s="345"/>
      <c r="F132" s="345"/>
      <c r="G132" s="345"/>
      <c r="H132" s="345"/>
      <c r="I132" s="345"/>
      <c r="J132" s="345"/>
      <c r="K132" s="345"/>
      <c r="L132" s="345"/>
      <c r="M132" s="345"/>
      <c r="N132" s="57" t="str">
        <f>E$29</f>
        <v/>
      </c>
      <c r="O132" s="46">
        <f>IF(LEN(TRIM(G$116))&gt;0,MAX(O120,O123,O126,O129),0)</f>
        <v>0</v>
      </c>
    </row>
    <row r="133" spans="1:20" ht="24" customHeight="1">
      <c r="A133" s="43" t="s">
        <v>75</v>
      </c>
      <c r="B133" s="117" t="s">
        <v>44</v>
      </c>
      <c r="C133" s="227"/>
      <c r="D133" s="227"/>
      <c r="E133" s="227"/>
      <c r="F133" s="227"/>
      <c r="G133" s="227"/>
      <c r="H133" s="227"/>
      <c r="I133" s="227"/>
      <c r="J133" s="227"/>
      <c r="K133" s="227"/>
      <c r="L133" s="227"/>
      <c r="M133" s="227"/>
      <c r="N133" s="227"/>
      <c r="O133" s="228"/>
    </row>
    <row r="134" spans="1:20" ht="17.25" customHeight="1">
      <c r="A134" s="34" t="s">
        <v>150</v>
      </c>
      <c r="B134" s="306" t="s">
        <v>155</v>
      </c>
      <c r="C134" s="306"/>
      <c r="D134" s="306"/>
      <c r="E134" s="306"/>
      <c r="F134" s="306"/>
      <c r="G134" s="306"/>
      <c r="H134" s="306"/>
      <c r="I134" s="306"/>
      <c r="J134" s="306"/>
      <c r="K134" s="306"/>
      <c r="L134" s="306"/>
      <c r="M134" s="310" t="str">
        <f>"(" &amp;  '1F'!G$36 &amp; "metai)"</f>
        <v>(metai)</v>
      </c>
      <c r="N134" s="310"/>
      <c r="O134" s="311"/>
    </row>
    <row r="135" spans="1:20" ht="35.25" customHeight="1">
      <c r="A135" s="304"/>
      <c r="B135" s="164" t="s">
        <v>130</v>
      </c>
      <c r="C135" s="164"/>
      <c r="D135" s="164"/>
      <c r="E135" s="165"/>
      <c r="F135" s="164" t="s">
        <v>126</v>
      </c>
      <c r="G135" s="164"/>
      <c r="H135" s="164"/>
      <c r="I135" s="164"/>
      <c r="J135" s="164"/>
      <c r="K135" s="165"/>
      <c r="L135" s="330" t="s">
        <v>124</v>
      </c>
      <c r="M135" s="330"/>
      <c r="N135" s="331"/>
      <c r="O135" s="330"/>
    </row>
    <row r="136" spans="1:20" ht="24" customHeight="1">
      <c r="A136" s="305"/>
      <c r="B136" s="214">
        <f>G45*O130</f>
        <v>0</v>
      </c>
      <c r="C136" s="215"/>
      <c r="D136" s="215"/>
      <c r="E136" s="216"/>
      <c r="F136" s="215">
        <f>K45*O130</f>
        <v>0</v>
      </c>
      <c r="G136" s="215"/>
      <c r="H136" s="215"/>
      <c r="I136" s="215"/>
      <c r="J136" s="215"/>
      <c r="K136" s="216"/>
      <c r="L136" s="356">
        <f>N45*O130</f>
        <v>0</v>
      </c>
      <c r="M136" s="356"/>
      <c r="N136" s="214"/>
      <c r="O136" s="356"/>
    </row>
    <row r="137" spans="1:20" ht="16.899999999999999" customHeight="1">
      <c r="A137" s="34" t="s">
        <v>151</v>
      </c>
      <c r="B137" s="306" t="s">
        <v>156</v>
      </c>
      <c r="C137" s="306"/>
      <c r="D137" s="306"/>
      <c r="E137" s="306"/>
      <c r="F137" s="306"/>
      <c r="G137" s="306"/>
      <c r="H137" s="306"/>
      <c r="I137" s="306"/>
      <c r="J137" s="306"/>
      <c r="K137" s="306"/>
      <c r="L137" s="306"/>
      <c r="M137" s="310" t="str">
        <f>"(" &amp; ( '1F'!J$36) &amp; "metai)"</f>
        <v>(metai)</v>
      </c>
      <c r="N137" s="310"/>
      <c r="O137" s="311"/>
    </row>
    <row r="138" spans="1:20" ht="35.25" customHeight="1">
      <c r="A138" s="304"/>
      <c r="B138" s="164" t="s">
        <v>130</v>
      </c>
      <c r="C138" s="164"/>
      <c r="D138" s="164"/>
      <c r="E138" s="165"/>
      <c r="F138" s="164" t="s">
        <v>126</v>
      </c>
      <c r="G138" s="164"/>
      <c r="H138" s="164"/>
      <c r="I138" s="164"/>
      <c r="J138" s="164"/>
      <c r="K138" s="165"/>
      <c r="L138" s="330" t="s">
        <v>124</v>
      </c>
      <c r="M138" s="330"/>
      <c r="N138" s="331"/>
      <c r="O138" s="330"/>
    </row>
    <row r="139" spans="1:20">
      <c r="A139" s="305"/>
      <c r="B139" s="214">
        <f>G46*O131</f>
        <v>0</v>
      </c>
      <c r="C139" s="215"/>
      <c r="D139" s="215"/>
      <c r="E139" s="216"/>
      <c r="F139" s="215">
        <f>K46*O131</f>
        <v>0</v>
      </c>
      <c r="G139" s="215"/>
      <c r="H139" s="215"/>
      <c r="I139" s="215"/>
      <c r="J139" s="215"/>
      <c r="K139" s="216"/>
      <c r="L139" s="357">
        <f>N46*O131</f>
        <v>0</v>
      </c>
      <c r="M139" s="357"/>
      <c r="N139" s="358"/>
      <c r="O139" s="357"/>
    </row>
    <row r="140" spans="1:20" ht="16.899999999999999" customHeight="1">
      <c r="A140" s="84" t="s">
        <v>152</v>
      </c>
      <c r="B140" s="359" t="s">
        <v>157</v>
      </c>
      <c r="C140" s="360"/>
      <c r="D140" s="360"/>
      <c r="E140" s="360"/>
      <c r="F140" s="360"/>
      <c r="G140" s="360"/>
      <c r="H140" s="360"/>
      <c r="I140" s="360"/>
      <c r="J140" s="360"/>
      <c r="K140" s="360"/>
      <c r="L140" s="360"/>
      <c r="M140" s="310" t="str">
        <f>"(" &amp; ( '1F'!N$36) &amp; "metai)"</f>
        <v>(metai)</v>
      </c>
      <c r="N140" s="310"/>
      <c r="O140" s="311"/>
      <c r="P140" s="6"/>
      <c r="Q140" s="6"/>
      <c r="R140" s="6"/>
      <c r="S140" s="6"/>
      <c r="T140" s="6"/>
    </row>
    <row r="141" spans="1:20" ht="34.5" customHeight="1">
      <c r="A141" s="304"/>
      <c r="B141" s="226" t="s">
        <v>130</v>
      </c>
      <c r="C141" s="164"/>
      <c r="D141" s="164"/>
      <c r="E141" s="165"/>
      <c r="F141" s="164" t="s">
        <v>126</v>
      </c>
      <c r="G141" s="164"/>
      <c r="H141" s="164"/>
      <c r="I141" s="164"/>
      <c r="J141" s="164"/>
      <c r="K141" s="165"/>
      <c r="L141" s="330" t="s">
        <v>124</v>
      </c>
      <c r="M141" s="330"/>
      <c r="N141" s="331"/>
      <c r="O141" s="330"/>
    </row>
    <row r="142" spans="1:20">
      <c r="A142" s="305"/>
      <c r="B142" s="214">
        <f>G47*O132</f>
        <v>0</v>
      </c>
      <c r="C142" s="215"/>
      <c r="D142" s="215"/>
      <c r="E142" s="216"/>
      <c r="F142" s="215">
        <f>K47*O132</f>
        <v>0</v>
      </c>
      <c r="G142" s="215"/>
      <c r="H142" s="215"/>
      <c r="I142" s="215"/>
      <c r="J142" s="215"/>
      <c r="K142" s="216"/>
      <c r="L142" s="356">
        <f>N47*O132</f>
        <v>0</v>
      </c>
      <c r="M142" s="356"/>
      <c r="N142" s="214"/>
      <c r="O142" s="356"/>
    </row>
    <row r="146" spans="15:15">
      <c r="O146" s="6"/>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Alvyda Kazakeviciute</cp:lastModifiedBy>
  <cp:lastPrinted>2017-04-24T05:54:03Z</cp:lastPrinted>
  <dcterms:created xsi:type="dcterms:W3CDTF">2008-01-31T09:09:45Z</dcterms:created>
  <dcterms:modified xsi:type="dcterms:W3CDTF">2023-08-28T06:27:51Z</dcterms:modified>
</cp:coreProperties>
</file>